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gra.ibac\Desktop\"/>
    </mc:Choice>
  </mc:AlternateContent>
  <xr:revisionPtr revIDLastSave="0" documentId="13_ncr:1_{E3BA4FC6-207F-4A14-89C4-54081C29147B}" xr6:coauthVersionLast="47" xr6:coauthVersionMax="47" xr10:uidLastSave="{00000000-0000-0000-0000-000000000000}"/>
  <bookViews>
    <workbookView xWindow="-108" yWindow="-108" windowWidth="23256" windowHeight="12576" xr2:uid="{85E4CA11-67CC-4C32-BC54-9653A6BE31FD}"/>
  </bookViews>
  <sheets>
    <sheet name="Genel İstatistikler PTS" sheetId="1" r:id="rId1"/>
    <sheet name="Kuruluşlar Arası İşlem" sheetId="3" r:id="rId2"/>
  </sheets>
  <calcPr calcId="191029"/>
  <customWorkbookViews>
    <customWorkbookView name="1" guid="{4ECF2AF3-73F5-410C-A918-98FF1948B3C7}" maximized="1" xWindow="1912" yWindow="-8" windowWidth="1936" windowHeight="106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3" i="3" l="1"/>
  <c r="F313" i="3"/>
  <c r="I310" i="3"/>
  <c r="F310" i="3"/>
  <c r="I307" i="3"/>
  <c r="F307" i="3"/>
  <c r="I304" i="3"/>
  <c r="F304" i="3"/>
  <c r="I301" i="3"/>
  <c r="F301" i="3"/>
  <c r="F298" i="3"/>
  <c r="I298" i="3"/>
  <c r="I295" i="3"/>
  <c r="F295" i="3"/>
  <c r="I292" i="3"/>
  <c r="F292" i="3"/>
  <c r="I289" i="3"/>
  <c r="F289" i="3"/>
  <c r="I286" i="3"/>
  <c r="F286" i="3"/>
  <c r="I283" i="3"/>
  <c r="F283" i="3"/>
  <c r="I280" i="3"/>
  <c r="F280" i="3"/>
  <c r="I269" i="3"/>
  <c r="F269" i="3"/>
  <c r="I266" i="3" l="1"/>
  <c r="F266" i="3"/>
  <c r="I263" i="3" l="1"/>
  <c r="F263" i="3"/>
  <c r="I260" i="3"/>
  <c r="F260" i="3"/>
  <c r="I257" i="3"/>
  <c r="F257" i="3"/>
  <c r="I253" i="3"/>
  <c r="I254" i="3" s="1"/>
  <c r="F254" i="3"/>
  <c r="I251" i="3"/>
  <c r="F251" i="3"/>
  <c r="I248" i="3" l="1"/>
  <c r="F248" i="3"/>
  <c r="I245" i="3"/>
  <c r="F245" i="3"/>
  <c r="I242" i="3" l="1"/>
  <c r="F242" i="3"/>
  <c r="I239" i="3" l="1"/>
  <c r="F239" i="3"/>
  <c r="I236" i="3"/>
  <c r="F236" i="3"/>
  <c r="I233" i="3"/>
  <c r="F233" i="3"/>
  <c r="I230" i="3"/>
  <c r="F230" i="3"/>
  <c r="I227" i="3" l="1"/>
  <c r="F227" i="3"/>
  <c r="I224" i="3" l="1"/>
  <c r="F224" i="3"/>
  <c r="I221" i="3" l="1"/>
  <c r="F221" i="3"/>
  <c r="I68" i="1" l="1"/>
  <c r="I218" i="3"/>
  <c r="F218" i="3"/>
  <c r="G68" i="1" l="1"/>
  <c r="H68" i="1"/>
  <c r="I215" i="3" l="1"/>
  <c r="F215" i="3"/>
  <c r="I212" i="3"/>
  <c r="F212" i="3"/>
  <c r="I209" i="3" l="1"/>
  <c r="F209" i="3"/>
  <c r="I206" i="3"/>
  <c r="F206" i="3"/>
  <c r="I203" i="3"/>
  <c r="F203" i="3"/>
  <c r="I200" i="3" l="1"/>
  <c r="F200" i="3"/>
  <c r="I197" i="3"/>
  <c r="F197" i="3"/>
  <c r="I194" i="3"/>
  <c r="F194" i="3"/>
  <c r="I191" i="3"/>
  <c r="F191" i="3"/>
  <c r="I188" i="3"/>
  <c r="F188" i="3"/>
  <c r="I185" i="3" l="1"/>
  <c r="F185" i="3"/>
  <c r="I182" i="3"/>
  <c r="F182" i="3"/>
  <c r="I179" i="3"/>
  <c r="F179" i="3"/>
  <c r="I176" i="3"/>
  <c r="F176" i="3"/>
  <c r="I173" i="3"/>
  <c r="F173" i="3"/>
  <c r="F170" i="3"/>
  <c r="I170" i="3"/>
  <c r="I167" i="3" l="1"/>
  <c r="F167" i="3"/>
  <c r="I164" i="3" l="1"/>
  <c r="F164" i="3"/>
  <c r="I159" i="3"/>
  <c r="F159" i="3"/>
  <c r="I156" i="3"/>
  <c r="F156" i="3"/>
  <c r="I153" i="3" l="1"/>
  <c r="F153" i="3"/>
  <c r="I150" i="3" l="1"/>
  <c r="F150" i="3"/>
  <c r="I147" i="3" l="1"/>
  <c r="F147" i="3"/>
  <c r="I144" i="3" l="1"/>
  <c r="F144" i="3"/>
  <c r="I141" i="3" l="1"/>
  <c r="F141" i="3"/>
  <c r="F127" i="3" l="1"/>
  <c r="I127" i="3"/>
  <c r="F130" i="3"/>
  <c r="I130" i="3"/>
  <c r="F133" i="3"/>
  <c r="I133" i="3"/>
  <c r="F138" i="3"/>
  <c r="I138" i="3"/>
  <c r="F33" i="3" l="1"/>
  <c r="I33" i="3"/>
  <c r="F36" i="3"/>
  <c r="I36" i="3"/>
  <c r="F39" i="3"/>
  <c r="I39" i="3"/>
  <c r="F42" i="3"/>
  <c r="I42" i="3"/>
  <c r="F45" i="3"/>
  <c r="I45" i="3"/>
  <c r="F48" i="3"/>
  <c r="I48" i="3"/>
  <c r="F51" i="3"/>
  <c r="I51" i="3"/>
  <c r="F54" i="3"/>
  <c r="I54" i="3"/>
  <c r="F57" i="3"/>
  <c r="I57" i="3"/>
  <c r="F60" i="3"/>
  <c r="I60" i="3"/>
  <c r="F63" i="3"/>
  <c r="I63" i="3"/>
  <c r="F66" i="3"/>
  <c r="I66" i="3"/>
  <c r="F69" i="3"/>
  <c r="I69" i="3"/>
  <c r="F72" i="3"/>
  <c r="I72" i="3"/>
  <c r="F75" i="3"/>
  <c r="I75" i="3"/>
  <c r="F78" i="3"/>
  <c r="I78" i="3"/>
  <c r="F81" i="3"/>
  <c r="I81" i="3"/>
  <c r="F84" i="3"/>
  <c r="I84" i="3"/>
  <c r="F87" i="3"/>
  <c r="I87" i="3"/>
  <c r="F90" i="3"/>
  <c r="I90" i="3"/>
  <c r="F93" i="3"/>
  <c r="I93" i="3"/>
  <c r="F96" i="3"/>
  <c r="I96" i="3"/>
  <c r="F99" i="3"/>
  <c r="I99" i="3"/>
  <c r="F105" i="3"/>
  <c r="I105" i="3"/>
  <c r="F109" i="3"/>
  <c r="I109" i="3"/>
  <c r="F112" i="3"/>
  <c r="I112" i="3"/>
  <c r="F115" i="3"/>
  <c r="I115" i="3"/>
  <c r="F118" i="3"/>
  <c r="I118" i="3"/>
  <c r="F121" i="3"/>
  <c r="I121" i="3"/>
  <c r="F124" i="3"/>
  <c r="I124" i="3"/>
  <c r="F30" i="3"/>
  <c r="I30" i="3"/>
  <c r="F27" i="3"/>
  <c r="I27" i="3"/>
  <c r="F24" i="3"/>
  <c r="I24" i="3"/>
  <c r="F21" i="3"/>
  <c r="I21" i="3"/>
  <c r="F18" i="3"/>
  <c r="I18" i="3"/>
  <c r="F12" i="3"/>
  <c r="I12" i="3"/>
  <c r="F15" i="3"/>
  <c r="I15" i="3"/>
  <c r="F9" i="3"/>
  <c r="I9" i="3"/>
  <c r="I6" i="3"/>
  <c r="F6" i="3"/>
</calcChain>
</file>

<file path=xl/sharedStrings.xml><?xml version="1.0" encoding="utf-8"?>
<sst xmlns="http://schemas.openxmlformats.org/spreadsheetml/2006/main" count="444" uniqueCount="22">
  <si>
    <t>ATM Adedi</t>
  </si>
  <si>
    <t>POS Adedi</t>
  </si>
  <si>
    <t>Banka Kartı Adedi</t>
  </si>
  <si>
    <t>Kredi Kartı Adedi</t>
  </si>
  <si>
    <t>Ön Ödemeli Kart
Adedi</t>
  </si>
  <si>
    <t>Hizmet Verilen
Kuruluş Adedi</t>
  </si>
  <si>
    <t xml:space="preserve">34.610   </t>
  </si>
  <si>
    <t xml:space="preserve">3.983.513   </t>
  </si>
  <si>
    <t>Net İşlem Adedi</t>
  </si>
  <si>
    <t>Ödenecek Tutar (TRY)</t>
  </si>
  <si>
    <t>İŞLEMLER</t>
  </si>
  <si>
    <t>Kredi Kartı</t>
  </si>
  <si>
    <t>Banka Kartı</t>
  </si>
  <si>
    <t>Toplam</t>
  </si>
  <si>
    <t>Tarih</t>
  </si>
  <si>
    <t>2,907,999</t>
  </si>
  <si>
    <t>27.817‬</t>
  </si>
  <si>
    <t>1.081.397‬</t>
  </si>
  <si>
    <t>Banka Kartı
Adedi</t>
  </si>
  <si>
    <t>Kredi Kartı
Adedi</t>
  </si>
  <si>
    <t>Ön Ödemeli
Kart Adedi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</si>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</sst>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[$-409]mmm\-yy;@"/>
  </numFmts>
  <fonts count="12" x14ac:knownFonts="1">
    <font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11"/>
      <color theme="0"/>
      <name val="Arial"/>
      <family val="2"/>
      <charset val="162"/>
    </font>
    <font>
      <b/>
      <sz val="10"/>
      <color theme="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sz val="11"/>
      <color theme="0"/>
      <name val="Arial"/>
      <family val="2"/>
      <charset val="162"/>
    </font>
    <font>
      <b/>
      <sz val="14"/>
      <color theme="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sz val="16"/>
      <color theme="0"/>
      <name val="Arial"/>
      <family val="2"/>
      <charset val="16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theme="0"/>
      </left>
      <right style="thin">
        <color theme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17" fontId="3" fillId="2" borderId="5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21" xfId="0" applyBorder="1"/>
    <xf numFmtId="0" fontId="0" fillId="2" borderId="24" xfId="0" applyFill="1" applyBorder="1"/>
    <xf numFmtId="0" fontId="0" fillId="2" borderId="26" xfId="0" applyFill="1" applyBorder="1"/>
    <xf numFmtId="0" fontId="0" fillId="2" borderId="8" xfId="0" applyFill="1" applyBorder="1"/>
    <xf numFmtId="0" fontId="0" fillId="2" borderId="22" xfId="0" applyFill="1" applyBorder="1"/>
    <xf numFmtId="0" fontId="0" fillId="2" borderId="25" xfId="0" applyFill="1" applyBorder="1"/>
    <xf numFmtId="0" fontId="0" fillId="2" borderId="9" xfId="0" applyFill="1" applyBorder="1"/>
    <xf numFmtId="0" fontId="10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3" fontId="4" fillId="3" borderId="29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17" xfId="0" applyNumberFormat="1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7" fontId="10" fillId="2" borderId="1" xfId="0" applyNumberFormat="1" applyFont="1" applyFill="1" applyBorder="1" applyAlignment="1">
      <alignment horizontal="center" vertical="center" wrapText="1"/>
    </xf>
    <xf numFmtId="17" fontId="10" fillId="2" borderId="25" xfId="0" applyNumberFormat="1" applyFont="1" applyFill="1" applyBorder="1" applyAlignment="1">
      <alignment horizontal="center" vertical="center" wrapText="1"/>
    </xf>
    <xf numFmtId="17" fontId="10" fillId="2" borderId="20" xfId="0" applyNumberFormat="1" applyFont="1" applyFill="1" applyBorder="1" applyAlignment="1">
      <alignment horizontal="center" vertical="center" wrapText="1"/>
    </xf>
    <xf numFmtId="17" fontId="10" fillId="2" borderId="21" xfId="0" applyNumberFormat="1" applyFont="1" applyFill="1" applyBorder="1" applyAlignment="1">
      <alignment horizontal="center" vertical="center" wrapText="1"/>
    </xf>
    <xf numFmtId="17" fontId="10" fillId="2" borderId="8" xfId="0" applyNumberFormat="1" applyFont="1" applyFill="1" applyBorder="1" applyAlignment="1">
      <alignment horizontal="center" vertical="center" wrapText="1"/>
    </xf>
    <xf numFmtId="17" fontId="10" fillId="2" borderId="9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17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17" xfId="0" applyNumberFormat="1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3" fontId="8" fillId="4" borderId="6" xfId="0" applyNumberFormat="1" applyFont="1" applyFill="1" applyBorder="1" applyAlignment="1">
      <alignment horizontal="center" vertical="center" wrapText="1"/>
    </xf>
    <xf numFmtId="3" fontId="8" fillId="4" borderId="7" xfId="0" applyNumberFormat="1" applyFont="1" applyFill="1" applyBorder="1" applyAlignment="1">
      <alignment horizontal="center" vertical="center" wrapText="1"/>
    </xf>
    <xf numFmtId="3" fontId="9" fillId="4" borderId="6" xfId="0" applyNumberFormat="1" applyFont="1" applyFill="1" applyBorder="1" applyAlignment="1">
      <alignment horizontal="center" vertical="center"/>
    </xf>
    <xf numFmtId="3" fontId="9" fillId="4" borderId="17" xfId="0" applyNumberFormat="1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164" fontId="9" fillId="4" borderId="6" xfId="0" applyNumberFormat="1" applyFont="1" applyFill="1" applyBorder="1" applyAlignment="1">
      <alignment horizontal="center" vertical="center"/>
    </xf>
    <xf numFmtId="164" fontId="9" fillId="4" borderId="17" xfId="0" applyNumberFormat="1" applyFont="1" applyFill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7" fontId="10" fillId="2" borderId="18" xfId="0" applyNumberFormat="1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3" fontId="5" fillId="3" borderId="15" xfId="0" applyNumberFormat="1" applyFont="1" applyFill="1" applyBorder="1" applyAlignment="1">
      <alignment horizontal="center" vertical="center" wrapText="1"/>
    </xf>
    <xf numFmtId="3" fontId="5" fillId="3" borderId="14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3" fontId="8" fillId="4" borderId="1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" fontId="3" fillId="2" borderId="12" xfId="0" applyNumberFormat="1" applyFont="1" applyFill="1" applyBorder="1" applyAlignment="1">
      <alignment horizontal="center" vertical="center" wrapText="1"/>
    </xf>
    <xf numFmtId="17" fontId="3" fillId="2" borderId="13" xfId="0" applyNumberFormat="1" applyFont="1" applyFill="1" applyBorder="1" applyAlignment="1">
      <alignment horizontal="center" vertical="center" wrapText="1"/>
    </xf>
    <xf numFmtId="17" fontId="3" fillId="2" borderId="14" xfId="0" applyNumberFormat="1" applyFont="1" applyFill="1" applyBorder="1" applyAlignment="1">
      <alignment horizontal="center" vertical="center" wrapText="1"/>
    </xf>
    <xf numFmtId="17" fontId="3" fillId="2" borderId="15" xfId="0" applyNumberFormat="1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17" xfId="0" applyNumberFormat="1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17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/>
    </xf>
    <xf numFmtId="4" fontId="9" fillId="4" borderId="17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3" fontId="5" fillId="3" borderId="9" xfId="0" applyNumberFormat="1" applyFont="1" applyFill="1" applyBorder="1" applyAlignment="1">
      <alignment horizontal="center" vertical="center" wrapText="1"/>
    </xf>
    <xf numFmtId="3" fontId="8" fillId="4" borderId="24" xfId="0" applyNumberFormat="1" applyFont="1" applyFill="1" applyBorder="1" applyAlignment="1">
      <alignment horizontal="center" vertical="center" wrapText="1"/>
    </xf>
    <xf numFmtId="3" fontId="8" fillId="4" borderId="25" xfId="0" applyNumberFormat="1" applyFont="1" applyFill="1" applyBorder="1" applyAlignment="1">
      <alignment horizontal="center" vertical="center" wrapText="1"/>
    </xf>
    <xf numFmtId="3" fontId="9" fillId="4" borderId="24" xfId="0" applyNumberFormat="1" applyFont="1" applyFill="1" applyBorder="1" applyAlignment="1">
      <alignment horizontal="center" vertical="center"/>
    </xf>
    <xf numFmtId="3" fontId="9" fillId="4" borderId="26" xfId="0" applyNumberFormat="1" applyFont="1" applyFill="1" applyBorder="1" applyAlignment="1">
      <alignment horizontal="center" vertical="center"/>
    </xf>
    <xf numFmtId="3" fontId="9" fillId="4" borderId="25" xfId="0" applyNumberFormat="1" applyFont="1" applyFill="1" applyBorder="1" applyAlignment="1">
      <alignment horizontal="center" vertical="center"/>
    </xf>
    <xf numFmtId="164" fontId="9" fillId="4" borderId="24" xfId="0" applyNumberFormat="1" applyFont="1" applyFill="1" applyBorder="1" applyAlignment="1">
      <alignment horizontal="center" vertical="center"/>
    </xf>
    <xf numFmtId="164" fontId="9" fillId="4" borderId="26" xfId="0" applyNumberFormat="1" applyFont="1" applyFill="1" applyBorder="1" applyAlignment="1">
      <alignment horizontal="center" vertical="center"/>
    </xf>
    <xf numFmtId="164" fontId="9" fillId="4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2A0"/>
      <color rgb="FF005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0B511-F003-41B3-A641-6F239BF94B05}">
  <dimension ref="A2:M129"/>
  <sheetViews>
    <sheetView showGridLines="0" tabSelected="1" view="pageLayout" topLeftCell="A116" zoomScaleNormal="100" workbookViewId="0">
      <selection activeCell="E124" sqref="E124:E129"/>
    </sheetView>
  </sheetViews>
  <sheetFormatPr defaultRowHeight="14.4" x14ac:dyDescent="0.3"/>
  <cols>
    <col min="4" max="12" width="10.5546875" customWidth="1"/>
    <col min="13" max="13" width="9.109375" bestFit="1" customWidth="1"/>
  </cols>
  <sheetData>
    <row r="2" spans="2:12" ht="30" customHeight="1" x14ac:dyDescent="0.3">
      <c r="B2" s="39"/>
      <c r="C2" s="39"/>
      <c r="D2" s="1">
        <v>2015</v>
      </c>
      <c r="E2" s="1">
        <v>2016</v>
      </c>
      <c r="F2" s="2">
        <v>42736</v>
      </c>
      <c r="G2" s="2">
        <v>42767</v>
      </c>
      <c r="H2" s="2">
        <v>42795</v>
      </c>
      <c r="I2" s="2">
        <v>42826</v>
      </c>
      <c r="J2" s="2">
        <v>42856</v>
      </c>
      <c r="K2" s="2">
        <v>42887</v>
      </c>
      <c r="L2" s="2">
        <v>42917</v>
      </c>
    </row>
    <row r="3" spans="2:12" ht="30" customHeight="1" x14ac:dyDescent="0.3">
      <c r="B3" s="35" t="s">
        <v>0</v>
      </c>
      <c r="C3" s="35"/>
      <c r="D3" s="4">
        <v>2146</v>
      </c>
      <c r="E3" s="4">
        <v>2159</v>
      </c>
      <c r="F3" s="4">
        <v>2160</v>
      </c>
      <c r="G3" s="4">
        <v>2160</v>
      </c>
      <c r="H3" s="4">
        <v>2160</v>
      </c>
      <c r="I3" s="4">
        <v>2160</v>
      </c>
      <c r="J3" s="4">
        <v>2160</v>
      </c>
      <c r="K3" s="4">
        <v>2159</v>
      </c>
      <c r="L3" s="4">
        <v>2198</v>
      </c>
    </row>
    <row r="4" spans="2:12" ht="30" customHeight="1" x14ac:dyDescent="0.3">
      <c r="B4" s="35" t="s">
        <v>1</v>
      </c>
      <c r="C4" s="35"/>
      <c r="D4" s="4">
        <v>10400</v>
      </c>
      <c r="E4" s="4">
        <v>10269</v>
      </c>
      <c r="F4" s="4">
        <v>10281</v>
      </c>
      <c r="G4" s="4">
        <v>10284</v>
      </c>
      <c r="H4" s="4">
        <v>10289</v>
      </c>
      <c r="I4" s="5">
        <v>10312</v>
      </c>
      <c r="J4" s="5">
        <v>10320</v>
      </c>
      <c r="K4" s="5">
        <v>10348</v>
      </c>
      <c r="L4" s="5">
        <v>10354</v>
      </c>
    </row>
    <row r="5" spans="2:12" ht="30" customHeight="1" x14ac:dyDescent="0.3">
      <c r="B5" s="35" t="s">
        <v>2</v>
      </c>
      <c r="C5" s="35"/>
      <c r="D5" s="4">
        <v>6994088</v>
      </c>
      <c r="E5" s="4">
        <v>6940256</v>
      </c>
      <c r="F5" s="6">
        <v>7049582</v>
      </c>
      <c r="G5" s="6">
        <v>7079605</v>
      </c>
      <c r="H5" s="6">
        <v>7139806</v>
      </c>
      <c r="I5" s="6">
        <v>7285592</v>
      </c>
      <c r="J5" s="6">
        <v>7316080</v>
      </c>
      <c r="K5" s="6">
        <v>7347781</v>
      </c>
      <c r="L5" s="6">
        <v>7344424</v>
      </c>
    </row>
    <row r="6" spans="2:12" ht="30" customHeight="1" x14ac:dyDescent="0.3">
      <c r="B6" s="35" t="s">
        <v>3</v>
      </c>
      <c r="C6" s="35"/>
      <c r="D6" s="4">
        <v>38923</v>
      </c>
      <c r="E6" s="4">
        <v>36199</v>
      </c>
      <c r="F6" s="6">
        <v>34910</v>
      </c>
      <c r="G6" s="6">
        <v>34814</v>
      </c>
      <c r="H6" s="6">
        <v>34665</v>
      </c>
      <c r="I6" s="6" t="s">
        <v>6</v>
      </c>
      <c r="J6" s="6">
        <v>34455</v>
      </c>
      <c r="K6" s="6">
        <v>34462</v>
      </c>
      <c r="L6" s="6">
        <v>34472</v>
      </c>
    </row>
    <row r="7" spans="2:12" ht="30" customHeight="1" x14ac:dyDescent="0.3">
      <c r="B7" s="35" t="s">
        <v>4</v>
      </c>
      <c r="C7" s="35"/>
      <c r="D7" s="4">
        <v>2874509</v>
      </c>
      <c r="E7" s="4">
        <v>3874522</v>
      </c>
      <c r="F7" s="6" t="s">
        <v>7</v>
      </c>
      <c r="G7" s="6">
        <v>4005978</v>
      </c>
      <c r="H7" s="6">
        <v>4055756</v>
      </c>
      <c r="I7" s="6">
        <v>4166840</v>
      </c>
      <c r="J7" s="6">
        <v>4233730</v>
      </c>
      <c r="K7" s="6">
        <v>4224708</v>
      </c>
      <c r="L7" s="6">
        <v>4366716</v>
      </c>
    </row>
    <row r="8" spans="2:12" ht="30" customHeight="1" x14ac:dyDescent="0.3">
      <c r="B8" s="35" t="s">
        <v>5</v>
      </c>
      <c r="C8" s="35"/>
      <c r="D8" s="7">
        <v>8</v>
      </c>
      <c r="E8" s="7">
        <v>8</v>
      </c>
      <c r="F8" s="7">
        <v>7</v>
      </c>
      <c r="G8" s="7">
        <v>7</v>
      </c>
      <c r="H8" s="7">
        <v>7</v>
      </c>
      <c r="I8" s="7">
        <v>7</v>
      </c>
      <c r="J8" s="7">
        <v>7</v>
      </c>
      <c r="K8" s="7">
        <v>7</v>
      </c>
      <c r="L8" s="7">
        <v>7</v>
      </c>
    </row>
    <row r="11" spans="2:12" ht="30" customHeight="1" x14ac:dyDescent="0.3">
      <c r="B11" s="36"/>
      <c r="C11" s="36"/>
      <c r="D11" s="3">
        <v>42948</v>
      </c>
      <c r="E11" s="3">
        <v>42979</v>
      </c>
      <c r="F11" s="3">
        <v>43009</v>
      </c>
      <c r="G11" s="3">
        <v>43040</v>
      </c>
      <c r="H11" s="3">
        <v>43070</v>
      </c>
      <c r="I11" s="3">
        <v>43101</v>
      </c>
      <c r="J11" s="3">
        <v>43132</v>
      </c>
      <c r="K11" s="3">
        <v>43160</v>
      </c>
      <c r="L11" s="3">
        <v>43191</v>
      </c>
    </row>
    <row r="12" spans="2:12" ht="30" customHeight="1" x14ac:dyDescent="0.3">
      <c r="B12" s="37" t="s">
        <v>0</v>
      </c>
      <c r="C12" s="37"/>
      <c r="D12" s="8">
        <v>2240</v>
      </c>
      <c r="E12" s="8">
        <v>2320</v>
      </c>
      <c r="F12" s="8">
        <v>2535</v>
      </c>
      <c r="G12" s="8">
        <v>2528</v>
      </c>
      <c r="H12" s="8">
        <v>2625</v>
      </c>
      <c r="I12" s="8">
        <v>2720</v>
      </c>
      <c r="J12" s="8">
        <v>2803</v>
      </c>
      <c r="K12" s="8">
        <v>2874</v>
      </c>
      <c r="L12" s="8">
        <v>2937</v>
      </c>
    </row>
    <row r="13" spans="2:12" ht="30" customHeight="1" x14ac:dyDescent="0.3">
      <c r="B13" s="37" t="s">
        <v>1</v>
      </c>
      <c r="C13" s="37"/>
      <c r="D13" s="8">
        <v>10496</v>
      </c>
      <c r="E13" s="8">
        <v>10551</v>
      </c>
      <c r="F13" s="8">
        <v>10648</v>
      </c>
      <c r="G13" s="8">
        <v>10418</v>
      </c>
      <c r="H13" s="8">
        <v>10867</v>
      </c>
      <c r="I13" s="8">
        <v>10963</v>
      </c>
      <c r="J13" s="8">
        <v>11050</v>
      </c>
      <c r="K13" s="8">
        <v>11142</v>
      </c>
      <c r="L13" s="8">
        <v>11154</v>
      </c>
    </row>
    <row r="14" spans="2:12" ht="30" customHeight="1" x14ac:dyDescent="0.3">
      <c r="B14" s="37" t="s">
        <v>2</v>
      </c>
      <c r="C14" s="37"/>
      <c r="D14" s="8">
        <v>7381995</v>
      </c>
      <c r="E14" s="8">
        <v>7418913</v>
      </c>
      <c r="F14" s="8">
        <v>7587355</v>
      </c>
      <c r="G14" s="8">
        <v>7623991</v>
      </c>
      <c r="H14" s="8">
        <v>7629062</v>
      </c>
      <c r="I14" s="8">
        <v>7747075</v>
      </c>
      <c r="J14" s="8">
        <v>7779842</v>
      </c>
      <c r="K14" s="8">
        <v>7794468</v>
      </c>
      <c r="L14" s="8">
        <v>7794663</v>
      </c>
    </row>
    <row r="15" spans="2:12" ht="30" customHeight="1" x14ac:dyDescent="0.3">
      <c r="B15" s="37" t="s">
        <v>3</v>
      </c>
      <c r="C15" s="37"/>
      <c r="D15" s="8">
        <v>34515</v>
      </c>
      <c r="E15" s="8">
        <v>34504</v>
      </c>
      <c r="F15" s="8">
        <v>34543</v>
      </c>
      <c r="G15" s="8">
        <v>34528</v>
      </c>
      <c r="H15" s="8">
        <v>34552</v>
      </c>
      <c r="I15" s="8">
        <v>38106</v>
      </c>
      <c r="J15" s="8">
        <v>38115</v>
      </c>
      <c r="K15" s="8">
        <v>30098</v>
      </c>
      <c r="L15" s="8">
        <v>30106</v>
      </c>
    </row>
    <row r="16" spans="2:12" ht="30" customHeight="1" x14ac:dyDescent="0.3">
      <c r="B16" s="37" t="s">
        <v>4</v>
      </c>
      <c r="C16" s="37"/>
      <c r="D16" s="8">
        <v>4452112</v>
      </c>
      <c r="E16" s="8">
        <v>4587671</v>
      </c>
      <c r="F16" s="8">
        <v>4689268</v>
      </c>
      <c r="G16" s="8">
        <v>4734329</v>
      </c>
      <c r="H16" s="8">
        <v>4871945</v>
      </c>
      <c r="I16" s="8">
        <v>5025352</v>
      </c>
      <c r="J16" s="8">
        <v>5310150</v>
      </c>
      <c r="K16" s="8">
        <v>13164226</v>
      </c>
      <c r="L16" s="8">
        <v>4979557</v>
      </c>
    </row>
    <row r="17" spans="2:12" ht="30" customHeight="1" x14ac:dyDescent="0.3">
      <c r="B17" s="37" t="s">
        <v>5</v>
      </c>
      <c r="C17" s="37"/>
      <c r="D17" s="8">
        <v>7</v>
      </c>
      <c r="E17" s="8">
        <v>7</v>
      </c>
      <c r="F17" s="8">
        <v>7</v>
      </c>
      <c r="G17" s="8">
        <v>7</v>
      </c>
      <c r="H17" s="8">
        <v>7</v>
      </c>
      <c r="I17" s="8">
        <v>7</v>
      </c>
      <c r="J17" s="8">
        <v>7</v>
      </c>
      <c r="K17" s="8">
        <v>7</v>
      </c>
      <c r="L17" s="8">
        <v>7</v>
      </c>
    </row>
    <row r="20" spans="2:12" ht="30" customHeight="1" x14ac:dyDescent="0.3">
      <c r="B20" s="38"/>
      <c r="C20" s="38"/>
      <c r="D20" s="2">
        <v>43221</v>
      </c>
      <c r="E20" s="2">
        <v>43252</v>
      </c>
      <c r="F20" s="2">
        <v>43282</v>
      </c>
      <c r="G20" s="2">
        <v>43313</v>
      </c>
      <c r="H20" s="2">
        <v>43344</v>
      </c>
      <c r="I20" s="2">
        <v>43374</v>
      </c>
      <c r="J20" s="2">
        <v>43405</v>
      </c>
      <c r="K20" s="2">
        <v>43435</v>
      </c>
      <c r="L20" s="2">
        <v>43466</v>
      </c>
    </row>
    <row r="21" spans="2:12" ht="30" customHeight="1" x14ac:dyDescent="0.3">
      <c r="B21" s="35" t="s">
        <v>0</v>
      </c>
      <c r="C21" s="35"/>
      <c r="D21" s="4">
        <v>2965</v>
      </c>
      <c r="E21" s="4">
        <v>2717</v>
      </c>
      <c r="F21" s="4">
        <v>847</v>
      </c>
      <c r="G21" s="4">
        <v>54</v>
      </c>
      <c r="H21" s="4">
        <v>54</v>
      </c>
      <c r="I21" s="4">
        <v>54</v>
      </c>
      <c r="J21" s="4">
        <v>53</v>
      </c>
      <c r="K21" s="4">
        <v>52</v>
      </c>
      <c r="L21" s="4">
        <v>52</v>
      </c>
    </row>
    <row r="22" spans="2:12" ht="30" customHeight="1" x14ac:dyDescent="0.3">
      <c r="B22" s="35" t="s">
        <v>1</v>
      </c>
      <c r="C22" s="35"/>
      <c r="D22" s="4">
        <v>11175</v>
      </c>
      <c r="E22" s="4">
        <v>2138</v>
      </c>
      <c r="F22" s="4">
        <v>1986</v>
      </c>
      <c r="G22" s="4">
        <v>1985</v>
      </c>
      <c r="H22" s="4">
        <v>1864</v>
      </c>
      <c r="I22" s="4">
        <v>1808</v>
      </c>
      <c r="J22" s="4">
        <v>1779</v>
      </c>
      <c r="K22" s="4">
        <v>1775</v>
      </c>
      <c r="L22" s="4">
        <v>1791</v>
      </c>
    </row>
    <row r="23" spans="2:12" ht="30" customHeight="1" x14ac:dyDescent="0.3">
      <c r="B23" s="35" t="s">
        <v>2</v>
      </c>
      <c r="C23" s="35"/>
      <c r="D23" s="4">
        <v>7795283</v>
      </c>
      <c r="E23" s="4">
        <v>7795441</v>
      </c>
      <c r="F23" s="4">
        <v>7795560</v>
      </c>
      <c r="G23" s="4">
        <v>7788901</v>
      </c>
      <c r="H23" s="4">
        <v>7798505</v>
      </c>
      <c r="I23" s="4">
        <v>7800004</v>
      </c>
      <c r="J23" s="4">
        <v>7800680</v>
      </c>
      <c r="K23" s="4">
        <v>7801059</v>
      </c>
      <c r="L23" s="4">
        <v>7798916</v>
      </c>
    </row>
    <row r="24" spans="2:12" ht="30" customHeight="1" x14ac:dyDescent="0.3">
      <c r="B24" s="35" t="s">
        <v>3</v>
      </c>
      <c r="C24" s="35"/>
      <c r="D24" s="4">
        <v>30260</v>
      </c>
      <c r="E24" s="4">
        <v>30582</v>
      </c>
      <c r="F24" s="4">
        <v>30586</v>
      </c>
      <c r="G24" s="4">
        <v>38777</v>
      </c>
      <c r="H24" s="4">
        <v>30654</v>
      </c>
      <c r="I24" s="4">
        <v>30622</v>
      </c>
      <c r="J24" s="4">
        <v>30612</v>
      </c>
      <c r="K24" s="4">
        <v>30559</v>
      </c>
      <c r="L24" s="4">
        <v>30144</v>
      </c>
    </row>
    <row r="25" spans="2:12" ht="30" customHeight="1" x14ac:dyDescent="0.3">
      <c r="B25" s="35" t="s">
        <v>4</v>
      </c>
      <c r="C25" s="35"/>
      <c r="D25" s="4">
        <v>4974422</v>
      </c>
      <c r="E25" s="4">
        <v>5036439</v>
      </c>
      <c r="F25" s="4">
        <v>5128035</v>
      </c>
      <c r="G25" s="4">
        <v>5143340</v>
      </c>
      <c r="H25" s="4">
        <v>5232795</v>
      </c>
      <c r="I25" s="4">
        <v>5285800</v>
      </c>
      <c r="J25" s="4">
        <v>5302512</v>
      </c>
      <c r="K25" s="4">
        <v>5416336</v>
      </c>
      <c r="L25" s="4">
        <v>5438082</v>
      </c>
    </row>
    <row r="26" spans="2:12" ht="30" customHeight="1" x14ac:dyDescent="0.3">
      <c r="B26" s="35" t="s">
        <v>5</v>
      </c>
      <c r="C26" s="35"/>
      <c r="D26" s="4">
        <v>7</v>
      </c>
      <c r="E26" s="4">
        <v>7</v>
      </c>
      <c r="F26" s="4">
        <v>7</v>
      </c>
      <c r="G26" s="4">
        <v>7</v>
      </c>
      <c r="H26" s="4">
        <v>6</v>
      </c>
      <c r="I26" s="4">
        <v>5</v>
      </c>
      <c r="J26" s="4">
        <v>5</v>
      </c>
      <c r="K26" s="4">
        <v>6</v>
      </c>
      <c r="L26" s="4">
        <v>6</v>
      </c>
    </row>
    <row r="29" spans="2:12" ht="30" customHeight="1" x14ac:dyDescent="0.3">
      <c r="B29" s="38"/>
      <c r="C29" s="38"/>
      <c r="D29" s="2">
        <v>43497</v>
      </c>
      <c r="E29" s="2">
        <v>43525</v>
      </c>
      <c r="F29" s="2">
        <v>43556</v>
      </c>
      <c r="G29" s="2">
        <v>43586</v>
      </c>
      <c r="H29" s="2">
        <v>43617</v>
      </c>
      <c r="I29" s="2">
        <v>43647</v>
      </c>
      <c r="J29" s="2">
        <v>43678</v>
      </c>
      <c r="K29" s="2">
        <v>43709</v>
      </c>
      <c r="L29" s="2">
        <v>43739</v>
      </c>
    </row>
    <row r="30" spans="2:12" ht="22.2" customHeight="1" x14ac:dyDescent="0.3">
      <c r="B30" s="35" t="s">
        <v>0</v>
      </c>
      <c r="C30" s="35"/>
      <c r="D30" s="5">
        <v>52</v>
      </c>
      <c r="E30" s="5">
        <v>48</v>
      </c>
      <c r="F30" s="5">
        <v>49</v>
      </c>
      <c r="G30" s="5">
        <v>52</v>
      </c>
      <c r="H30" s="5">
        <v>54</v>
      </c>
      <c r="I30" s="5">
        <v>54</v>
      </c>
      <c r="J30" s="5">
        <v>53</v>
      </c>
      <c r="K30" s="21">
        <v>52</v>
      </c>
      <c r="L30" s="5">
        <v>52</v>
      </c>
    </row>
    <row r="31" spans="2:12" ht="30" customHeight="1" x14ac:dyDescent="0.3">
      <c r="B31" s="35" t="s">
        <v>1</v>
      </c>
      <c r="C31" s="35"/>
      <c r="D31" s="5">
        <v>1803</v>
      </c>
      <c r="E31" s="5">
        <v>1714</v>
      </c>
      <c r="F31" s="5">
        <v>1731</v>
      </c>
      <c r="G31" s="5">
        <v>1622</v>
      </c>
      <c r="H31" s="5">
        <v>1562</v>
      </c>
      <c r="I31" s="5">
        <v>1566</v>
      </c>
      <c r="J31" s="5">
        <v>1471</v>
      </c>
      <c r="K31" s="5">
        <v>1492</v>
      </c>
      <c r="L31" s="5">
        <v>1508</v>
      </c>
    </row>
    <row r="32" spans="2:12" ht="30" customHeight="1" x14ac:dyDescent="0.3">
      <c r="B32" s="35" t="s">
        <v>2</v>
      </c>
      <c r="C32" s="35"/>
      <c r="D32" s="5">
        <v>7798926</v>
      </c>
      <c r="E32" s="5">
        <v>7800014</v>
      </c>
      <c r="F32" s="5">
        <v>7800335</v>
      </c>
      <c r="G32" s="5">
        <v>7800683</v>
      </c>
      <c r="H32" s="5">
        <v>7800853</v>
      </c>
      <c r="I32" s="5">
        <v>7801046</v>
      </c>
      <c r="J32" s="5">
        <v>7801384</v>
      </c>
      <c r="K32" s="5">
        <v>7800425</v>
      </c>
      <c r="L32" s="5">
        <v>7801838</v>
      </c>
    </row>
    <row r="33" spans="2:12" ht="24" customHeight="1" x14ac:dyDescent="0.3">
      <c r="B33" s="35" t="s">
        <v>3</v>
      </c>
      <c r="C33" s="35"/>
      <c r="D33" s="5">
        <v>30153</v>
      </c>
      <c r="E33" s="5">
        <v>30171</v>
      </c>
      <c r="F33" s="5">
        <v>30115</v>
      </c>
      <c r="G33" s="5">
        <v>30022</v>
      </c>
      <c r="H33" s="5">
        <v>29811</v>
      </c>
      <c r="I33" s="5">
        <v>29905</v>
      </c>
      <c r="J33" s="5">
        <v>29959</v>
      </c>
      <c r="K33" s="5">
        <v>30070</v>
      </c>
      <c r="L33" s="5">
        <v>30165</v>
      </c>
    </row>
    <row r="34" spans="2:12" ht="30" customHeight="1" x14ac:dyDescent="0.3">
      <c r="B34" s="35" t="s">
        <v>4</v>
      </c>
      <c r="C34" s="35"/>
      <c r="D34" s="5">
        <v>5531339</v>
      </c>
      <c r="E34" s="5">
        <v>5585480</v>
      </c>
      <c r="F34" s="5">
        <v>5626404</v>
      </c>
      <c r="G34" s="5">
        <v>5627245</v>
      </c>
      <c r="H34" s="5">
        <v>5400907</v>
      </c>
      <c r="I34" s="5">
        <v>5186348</v>
      </c>
      <c r="J34" s="5">
        <v>5387600</v>
      </c>
      <c r="K34" s="5">
        <v>2934373</v>
      </c>
      <c r="L34" s="5">
        <v>2909730</v>
      </c>
    </row>
    <row r="35" spans="2:12" ht="30" customHeight="1" x14ac:dyDescent="0.3">
      <c r="B35" s="35" t="s">
        <v>5</v>
      </c>
      <c r="C35" s="35"/>
      <c r="D35" s="5">
        <v>6</v>
      </c>
      <c r="E35" s="5">
        <v>6</v>
      </c>
      <c r="F35" s="5">
        <v>6</v>
      </c>
      <c r="G35" s="5">
        <v>6</v>
      </c>
      <c r="H35" s="5">
        <v>6</v>
      </c>
      <c r="I35" s="5">
        <v>6</v>
      </c>
      <c r="J35" s="5">
        <v>6</v>
      </c>
      <c r="K35" s="5">
        <v>6</v>
      </c>
      <c r="L35" s="5">
        <v>6</v>
      </c>
    </row>
    <row r="38" spans="2:12" ht="30" customHeight="1" x14ac:dyDescent="0.3">
      <c r="B38" s="38"/>
      <c r="C38" s="38"/>
      <c r="D38" s="2">
        <v>43770</v>
      </c>
      <c r="E38" s="2">
        <v>43800</v>
      </c>
      <c r="F38" s="2">
        <v>43831</v>
      </c>
      <c r="G38" s="2">
        <v>43862</v>
      </c>
      <c r="H38" s="2">
        <v>43891</v>
      </c>
      <c r="I38" s="2">
        <v>43922</v>
      </c>
      <c r="J38" s="2">
        <v>43952</v>
      </c>
      <c r="K38" s="2">
        <v>43983</v>
      </c>
      <c r="L38" s="2">
        <v>44013</v>
      </c>
    </row>
    <row r="39" spans="2:12" ht="30" customHeight="1" x14ac:dyDescent="0.3">
      <c r="B39" s="35" t="s">
        <v>0</v>
      </c>
      <c r="C39" s="35"/>
      <c r="D39" s="4">
        <v>53</v>
      </c>
      <c r="E39" s="4">
        <v>56</v>
      </c>
      <c r="F39" s="4">
        <v>55</v>
      </c>
      <c r="G39" s="4">
        <v>55</v>
      </c>
      <c r="H39" s="4">
        <v>55</v>
      </c>
      <c r="I39" s="4">
        <v>55</v>
      </c>
      <c r="J39" s="4">
        <v>53</v>
      </c>
      <c r="K39" s="4">
        <v>53</v>
      </c>
      <c r="L39" s="4">
        <v>54</v>
      </c>
    </row>
    <row r="40" spans="2:12" ht="30" customHeight="1" x14ac:dyDescent="0.3">
      <c r="B40" s="35" t="s">
        <v>1</v>
      </c>
      <c r="C40" s="35"/>
      <c r="D40" s="4">
        <v>1496</v>
      </c>
      <c r="E40" s="4">
        <v>1438</v>
      </c>
      <c r="F40" s="4">
        <v>1448</v>
      </c>
      <c r="G40" s="4">
        <v>1461</v>
      </c>
      <c r="H40" s="4">
        <v>1439</v>
      </c>
      <c r="I40" s="4">
        <v>1439</v>
      </c>
      <c r="J40" s="4">
        <v>1446</v>
      </c>
      <c r="K40" s="4">
        <v>1436</v>
      </c>
      <c r="L40" s="4">
        <v>1415</v>
      </c>
    </row>
    <row r="41" spans="2:12" ht="30" customHeight="1" x14ac:dyDescent="0.3">
      <c r="B41" s="35" t="s">
        <v>2</v>
      </c>
      <c r="C41" s="35"/>
      <c r="D41" s="4">
        <v>7802386</v>
      </c>
      <c r="E41" s="4">
        <v>7803137</v>
      </c>
      <c r="F41" s="4">
        <v>7802892</v>
      </c>
      <c r="G41" s="4">
        <v>7803114</v>
      </c>
      <c r="H41" s="4">
        <v>7803371</v>
      </c>
      <c r="I41" s="4">
        <v>7803524</v>
      </c>
      <c r="J41" s="4">
        <v>7803417</v>
      </c>
      <c r="K41" s="4">
        <v>7803765</v>
      </c>
      <c r="L41" s="4">
        <v>7804021</v>
      </c>
    </row>
    <row r="42" spans="2:12" ht="30" customHeight="1" x14ac:dyDescent="0.3">
      <c r="B42" s="35" t="s">
        <v>3</v>
      </c>
      <c r="C42" s="35"/>
      <c r="D42" s="4">
        <v>30249</v>
      </c>
      <c r="E42" s="4">
        <v>30301</v>
      </c>
      <c r="F42" s="4">
        <v>30272</v>
      </c>
      <c r="G42" s="4">
        <v>30757</v>
      </c>
      <c r="H42" s="4">
        <v>30828</v>
      </c>
      <c r="I42" s="4">
        <v>30822</v>
      </c>
      <c r="J42" s="4">
        <v>30317</v>
      </c>
      <c r="K42" s="4">
        <v>28226</v>
      </c>
      <c r="L42" s="4">
        <v>28695</v>
      </c>
    </row>
    <row r="43" spans="2:12" ht="30" customHeight="1" x14ac:dyDescent="0.3">
      <c r="B43" s="35" t="s">
        <v>4</v>
      </c>
      <c r="C43" s="35"/>
      <c r="D43" s="4" t="s">
        <v>15</v>
      </c>
      <c r="E43" s="4">
        <v>2906169</v>
      </c>
      <c r="F43" s="4">
        <v>2905381</v>
      </c>
      <c r="G43" s="4">
        <v>2904526</v>
      </c>
      <c r="H43" s="4">
        <v>2903209</v>
      </c>
      <c r="I43" s="4">
        <v>2902858</v>
      </c>
      <c r="J43" s="4">
        <v>2902252</v>
      </c>
      <c r="K43" s="4">
        <v>2901236</v>
      </c>
      <c r="L43" s="4">
        <v>2900337</v>
      </c>
    </row>
    <row r="44" spans="2:12" ht="30" customHeight="1" x14ac:dyDescent="0.3">
      <c r="B44" s="35" t="s">
        <v>5</v>
      </c>
      <c r="C44" s="35"/>
      <c r="D44" s="4">
        <v>6</v>
      </c>
      <c r="E44" s="4">
        <v>6</v>
      </c>
      <c r="F44" s="4">
        <v>6</v>
      </c>
      <c r="G44" s="4">
        <v>6</v>
      </c>
      <c r="H44" s="4">
        <v>6</v>
      </c>
      <c r="I44" s="4">
        <v>6</v>
      </c>
      <c r="J44" s="4">
        <v>6</v>
      </c>
      <c r="K44" s="4">
        <v>6</v>
      </c>
      <c r="L44" s="4">
        <v>6</v>
      </c>
    </row>
    <row r="47" spans="2:12" ht="30" customHeight="1" x14ac:dyDescent="0.3">
      <c r="B47" s="38"/>
      <c r="C47" s="38"/>
      <c r="D47" s="2">
        <v>44044</v>
      </c>
      <c r="E47" s="2">
        <v>44075</v>
      </c>
      <c r="F47" s="2">
        <v>44105</v>
      </c>
      <c r="G47" s="2">
        <v>44136</v>
      </c>
      <c r="H47" s="2">
        <v>44166</v>
      </c>
      <c r="I47" s="2">
        <v>44197</v>
      </c>
      <c r="J47" s="2">
        <v>44228</v>
      </c>
      <c r="K47" s="2">
        <v>44256</v>
      </c>
      <c r="L47" s="2">
        <v>44287</v>
      </c>
    </row>
    <row r="48" spans="2:12" ht="30" customHeight="1" x14ac:dyDescent="0.3">
      <c r="B48" s="35" t="s">
        <v>0</v>
      </c>
      <c r="C48" s="35"/>
      <c r="D48" s="5">
        <v>55</v>
      </c>
      <c r="E48" s="5">
        <v>55</v>
      </c>
      <c r="F48" s="5">
        <v>55</v>
      </c>
      <c r="G48" s="5">
        <v>54</v>
      </c>
      <c r="H48" s="5">
        <v>55</v>
      </c>
      <c r="I48" s="5">
        <v>55</v>
      </c>
      <c r="J48" s="5">
        <v>55</v>
      </c>
      <c r="K48" s="5">
        <v>56</v>
      </c>
      <c r="L48" s="5">
        <v>55</v>
      </c>
    </row>
    <row r="49" spans="2:12" ht="30" customHeight="1" x14ac:dyDescent="0.3">
      <c r="B49" s="35" t="s">
        <v>1</v>
      </c>
      <c r="C49" s="35"/>
      <c r="D49" s="5">
        <v>1415</v>
      </c>
      <c r="E49" s="5">
        <v>1343</v>
      </c>
      <c r="F49" s="5">
        <v>1329</v>
      </c>
      <c r="G49" s="5">
        <v>1336</v>
      </c>
      <c r="H49" s="5">
        <v>1492</v>
      </c>
      <c r="I49" s="5">
        <v>1502</v>
      </c>
      <c r="J49" s="5">
        <v>1493</v>
      </c>
      <c r="K49" s="5">
        <v>1502</v>
      </c>
      <c r="L49" s="5">
        <v>1494</v>
      </c>
    </row>
    <row r="50" spans="2:12" ht="30" customHeight="1" x14ac:dyDescent="0.3">
      <c r="B50" s="35" t="s">
        <v>2</v>
      </c>
      <c r="C50" s="35"/>
      <c r="D50" s="5">
        <v>7803937</v>
      </c>
      <c r="E50" s="5">
        <v>7806483</v>
      </c>
      <c r="F50" s="5">
        <v>7807277</v>
      </c>
      <c r="G50" s="5">
        <v>92108</v>
      </c>
      <c r="H50" s="5">
        <v>93094</v>
      </c>
      <c r="I50" s="5">
        <v>93439</v>
      </c>
      <c r="J50" s="5">
        <v>93071</v>
      </c>
      <c r="K50" s="5">
        <v>93778</v>
      </c>
      <c r="L50" s="5">
        <v>94334</v>
      </c>
    </row>
    <row r="51" spans="2:12" ht="30" customHeight="1" x14ac:dyDescent="0.3">
      <c r="B51" s="35" t="s">
        <v>3</v>
      </c>
      <c r="C51" s="35"/>
      <c r="D51" s="5">
        <v>28749</v>
      </c>
      <c r="E51" s="5">
        <v>28730</v>
      </c>
      <c r="F51" s="5">
        <v>28783</v>
      </c>
      <c r="G51" s="5">
        <v>28781</v>
      </c>
      <c r="H51" s="5">
        <v>28816</v>
      </c>
      <c r="I51" s="5">
        <v>28811</v>
      </c>
      <c r="J51" s="5">
        <v>28832</v>
      </c>
      <c r="K51" s="5">
        <v>29015</v>
      </c>
      <c r="L51" s="5">
        <v>29071</v>
      </c>
    </row>
    <row r="52" spans="2:12" ht="30" customHeight="1" x14ac:dyDescent="0.3">
      <c r="B52" s="35" t="s">
        <v>4</v>
      </c>
      <c r="C52" s="35"/>
      <c r="D52" s="5">
        <v>2899896</v>
      </c>
      <c r="E52" s="5">
        <v>2899116</v>
      </c>
      <c r="F52" s="5">
        <v>2898694</v>
      </c>
      <c r="G52" s="5">
        <v>359955</v>
      </c>
      <c r="H52" s="5">
        <v>359717</v>
      </c>
      <c r="I52" s="5">
        <v>359717</v>
      </c>
      <c r="J52" s="5">
        <v>359717</v>
      </c>
      <c r="K52" s="5">
        <v>597412</v>
      </c>
      <c r="L52" s="5">
        <v>563773</v>
      </c>
    </row>
    <row r="53" spans="2:12" ht="30" customHeight="1" x14ac:dyDescent="0.3">
      <c r="B53" s="35" t="s">
        <v>5</v>
      </c>
      <c r="C53" s="35"/>
      <c r="D53" s="5">
        <v>6</v>
      </c>
      <c r="E53" s="5">
        <v>6</v>
      </c>
      <c r="F53" s="5">
        <v>6</v>
      </c>
      <c r="G53" s="5">
        <v>6</v>
      </c>
      <c r="H53" s="5">
        <v>6</v>
      </c>
      <c r="I53" s="5">
        <v>6</v>
      </c>
      <c r="J53" s="5">
        <v>6</v>
      </c>
      <c r="K53" s="5">
        <v>6</v>
      </c>
      <c r="L53" s="5">
        <v>6</v>
      </c>
    </row>
    <row r="55" spans="2:12" ht="28.5" customHeight="1" x14ac:dyDescent="0.3">
      <c r="B55" s="38"/>
      <c r="C55" s="38"/>
      <c r="D55" s="2">
        <v>44317</v>
      </c>
      <c r="E55" s="2">
        <v>44348</v>
      </c>
      <c r="F55" s="2">
        <v>44378</v>
      </c>
      <c r="G55" s="2">
        <v>44409</v>
      </c>
      <c r="H55" s="2">
        <v>44440</v>
      </c>
      <c r="I55" s="2">
        <v>44470</v>
      </c>
      <c r="J55" s="2">
        <v>44501</v>
      </c>
      <c r="K55" s="2">
        <v>44531</v>
      </c>
      <c r="L55" s="2">
        <v>44562</v>
      </c>
    </row>
    <row r="56" spans="2:12" ht="28.5" customHeight="1" x14ac:dyDescent="0.3">
      <c r="B56" s="35" t="s">
        <v>0</v>
      </c>
      <c r="C56" s="35"/>
      <c r="D56" s="5">
        <v>54</v>
      </c>
      <c r="E56" s="5">
        <v>54</v>
      </c>
      <c r="F56" s="5">
        <v>54</v>
      </c>
      <c r="G56" s="5">
        <v>54</v>
      </c>
      <c r="H56" s="5">
        <v>54</v>
      </c>
      <c r="I56" s="5">
        <v>54</v>
      </c>
      <c r="J56" s="5">
        <v>54</v>
      </c>
      <c r="K56" s="5">
        <v>54</v>
      </c>
      <c r="L56" s="5">
        <v>55</v>
      </c>
    </row>
    <row r="57" spans="2:12" ht="28.5" customHeight="1" x14ac:dyDescent="0.3">
      <c r="B57" s="35" t="s">
        <v>1</v>
      </c>
      <c r="C57" s="35"/>
      <c r="D57" s="5">
        <v>1494</v>
      </c>
      <c r="E57" s="5">
        <v>1518</v>
      </c>
      <c r="F57" s="5">
        <v>1538</v>
      </c>
      <c r="G57" s="5">
        <v>1537</v>
      </c>
      <c r="H57" s="5">
        <v>1546</v>
      </c>
      <c r="I57" s="5">
        <v>1556</v>
      </c>
      <c r="J57" s="5">
        <v>1584</v>
      </c>
      <c r="K57" s="29">
        <v>1557</v>
      </c>
      <c r="L57" s="5">
        <v>1556</v>
      </c>
    </row>
    <row r="58" spans="2:12" ht="28.5" customHeight="1" x14ac:dyDescent="0.3">
      <c r="B58" s="35" t="s">
        <v>2</v>
      </c>
      <c r="C58" s="35"/>
      <c r="D58" s="5">
        <v>94702</v>
      </c>
      <c r="E58" s="5">
        <v>95259</v>
      </c>
      <c r="F58" s="5">
        <v>95758</v>
      </c>
      <c r="G58" s="5">
        <v>95838</v>
      </c>
      <c r="H58" s="5">
        <v>94684</v>
      </c>
      <c r="I58" s="5">
        <v>98798</v>
      </c>
      <c r="J58" s="5">
        <v>100903</v>
      </c>
      <c r="K58" s="5">
        <v>101242</v>
      </c>
      <c r="L58" s="5">
        <v>102259</v>
      </c>
    </row>
    <row r="59" spans="2:12" ht="28.5" customHeight="1" x14ac:dyDescent="0.3">
      <c r="B59" s="35" t="s">
        <v>3</v>
      </c>
      <c r="C59" s="35"/>
      <c r="D59" s="5">
        <v>29009</v>
      </c>
      <c r="E59" s="5">
        <v>28937</v>
      </c>
      <c r="F59" s="5">
        <v>28906</v>
      </c>
      <c r="G59" s="5">
        <v>28923</v>
      </c>
      <c r="H59" s="5">
        <v>28952</v>
      </c>
      <c r="I59" s="5">
        <v>28923</v>
      </c>
      <c r="J59" s="5">
        <v>28956</v>
      </c>
      <c r="K59" s="5">
        <v>29098</v>
      </c>
      <c r="L59" s="5">
        <v>29017</v>
      </c>
    </row>
    <row r="60" spans="2:12" ht="28.5" customHeight="1" x14ac:dyDescent="0.3">
      <c r="B60" s="35" t="s">
        <v>4</v>
      </c>
      <c r="C60" s="35"/>
      <c r="D60" s="5">
        <v>587970</v>
      </c>
      <c r="E60" s="5">
        <v>595313</v>
      </c>
      <c r="F60" s="5">
        <v>605496</v>
      </c>
      <c r="G60" s="5">
        <v>615158</v>
      </c>
      <c r="H60" s="5">
        <v>624981</v>
      </c>
      <c r="I60" s="5">
        <v>630549</v>
      </c>
      <c r="J60" s="5">
        <v>378795</v>
      </c>
      <c r="K60" s="5">
        <v>388077</v>
      </c>
      <c r="L60" s="5">
        <v>405156</v>
      </c>
    </row>
    <row r="61" spans="2:12" ht="28.5" customHeight="1" x14ac:dyDescent="0.3">
      <c r="B61" s="35" t="s">
        <v>5</v>
      </c>
      <c r="C61" s="35"/>
      <c r="D61" s="5">
        <v>6</v>
      </c>
      <c r="E61" s="5">
        <v>6</v>
      </c>
      <c r="F61" s="5">
        <v>6</v>
      </c>
      <c r="G61" s="5">
        <v>6</v>
      </c>
      <c r="H61" s="5">
        <v>6</v>
      </c>
      <c r="I61" s="5">
        <v>5</v>
      </c>
      <c r="J61" s="5">
        <v>5</v>
      </c>
      <c r="K61" s="5">
        <v>5</v>
      </c>
      <c r="L61" s="5">
        <v>5</v>
      </c>
    </row>
    <row r="63" spans="2:12" ht="29.25" customHeight="1" x14ac:dyDescent="0.3">
      <c r="B63" s="38"/>
      <c r="C63" s="38"/>
      <c r="D63" s="2">
        <v>44593</v>
      </c>
      <c r="E63" s="2">
        <v>44621</v>
      </c>
      <c r="F63" s="2">
        <v>44652</v>
      </c>
      <c r="G63" s="2">
        <v>44682</v>
      </c>
      <c r="H63" s="2">
        <v>44713</v>
      </c>
      <c r="I63" s="2">
        <v>44743</v>
      </c>
      <c r="J63" s="2">
        <v>44774</v>
      </c>
      <c r="K63" s="2">
        <v>44805</v>
      </c>
      <c r="L63" s="2">
        <v>44835</v>
      </c>
    </row>
    <row r="64" spans="2:12" ht="29.25" customHeight="1" x14ac:dyDescent="0.3">
      <c r="B64" s="35" t="s">
        <v>0</v>
      </c>
      <c r="C64" s="35"/>
      <c r="D64" s="5">
        <v>54</v>
      </c>
      <c r="E64" s="5">
        <v>54</v>
      </c>
      <c r="F64" s="5">
        <v>54</v>
      </c>
      <c r="G64" s="5">
        <v>54</v>
      </c>
      <c r="H64" s="5">
        <v>54</v>
      </c>
      <c r="I64" s="5">
        <v>54</v>
      </c>
      <c r="J64" s="5">
        <v>54</v>
      </c>
      <c r="K64" s="5">
        <v>54</v>
      </c>
      <c r="L64" s="5">
        <v>54</v>
      </c>
    </row>
    <row r="65" spans="2:12" ht="29.25" customHeight="1" x14ac:dyDescent="0.3">
      <c r="B65" s="35" t="s">
        <v>1</v>
      </c>
      <c r="C65" s="35"/>
      <c r="D65" s="5">
        <v>1566</v>
      </c>
      <c r="E65" s="5">
        <v>1579</v>
      </c>
      <c r="F65" s="5">
        <v>1587</v>
      </c>
      <c r="G65" s="5">
        <v>1684</v>
      </c>
      <c r="H65" s="5">
        <v>1684</v>
      </c>
      <c r="I65" s="5">
        <v>1694</v>
      </c>
      <c r="J65" s="5">
        <v>1691</v>
      </c>
      <c r="K65" s="29">
        <v>1712</v>
      </c>
      <c r="L65" s="5">
        <v>1624</v>
      </c>
    </row>
    <row r="66" spans="2:12" ht="29.25" customHeight="1" x14ac:dyDescent="0.3">
      <c r="B66" s="35" t="s">
        <v>2</v>
      </c>
      <c r="C66" s="35"/>
      <c r="D66" s="5">
        <v>66482</v>
      </c>
      <c r="E66" s="5">
        <v>67602</v>
      </c>
      <c r="F66" s="5">
        <v>67835</v>
      </c>
      <c r="G66" s="5">
        <v>68138</v>
      </c>
      <c r="H66" s="5">
        <v>68934</v>
      </c>
      <c r="I66" s="5">
        <v>69207</v>
      </c>
      <c r="J66" s="5">
        <v>69521</v>
      </c>
      <c r="K66" s="5">
        <v>72367</v>
      </c>
      <c r="L66" s="5">
        <v>73805</v>
      </c>
    </row>
    <row r="67" spans="2:12" ht="29.25" customHeight="1" x14ac:dyDescent="0.3">
      <c r="B67" s="35" t="s">
        <v>3</v>
      </c>
      <c r="C67" s="35"/>
      <c r="D67" s="5">
        <v>28996</v>
      </c>
      <c r="E67" s="5">
        <v>28985</v>
      </c>
      <c r="F67" s="5">
        <v>28937</v>
      </c>
      <c r="G67" s="5">
        <v>28968</v>
      </c>
      <c r="H67" s="5">
        <v>28963</v>
      </c>
      <c r="I67" s="5">
        <v>28944</v>
      </c>
      <c r="J67" s="5">
        <v>29032</v>
      </c>
      <c r="K67" s="5">
        <v>29122</v>
      </c>
      <c r="L67" s="5">
        <v>29083</v>
      </c>
    </row>
    <row r="68" spans="2:12" ht="29.25" customHeight="1" x14ac:dyDescent="0.3">
      <c r="B68" s="35" t="s">
        <v>4</v>
      </c>
      <c r="C68" s="35"/>
      <c r="D68" s="5">
        <v>421596</v>
      </c>
      <c r="E68" s="29">
        <v>438393</v>
      </c>
      <c r="F68" s="29">
        <v>455476</v>
      </c>
      <c r="G68" s="5">
        <f>1+5860+414588+38388+3827</f>
        <v>462664</v>
      </c>
      <c r="H68" s="5">
        <f>1+5965+424373+37980+3942</f>
        <v>472261</v>
      </c>
      <c r="I68" s="5">
        <f>1+6046+476436</f>
        <v>482483</v>
      </c>
      <c r="J68" s="5">
        <v>496640</v>
      </c>
      <c r="K68" s="5">
        <v>514857</v>
      </c>
      <c r="L68" s="5">
        <v>530088</v>
      </c>
    </row>
    <row r="69" spans="2:12" ht="29.25" customHeight="1" x14ac:dyDescent="0.3">
      <c r="B69" s="35" t="s">
        <v>5</v>
      </c>
      <c r="C69" s="35"/>
      <c r="D69" s="5">
        <v>5</v>
      </c>
      <c r="E69" s="5">
        <v>5</v>
      </c>
      <c r="F69" s="5">
        <v>5</v>
      </c>
      <c r="G69" s="5">
        <v>5</v>
      </c>
      <c r="H69" s="5">
        <v>5</v>
      </c>
      <c r="I69" s="5">
        <v>5</v>
      </c>
      <c r="J69" s="5">
        <v>5</v>
      </c>
      <c r="K69" s="5">
        <v>5</v>
      </c>
      <c r="L69" s="5">
        <v>5</v>
      </c>
    </row>
    <row r="73" spans="2:12" ht="28.5" customHeight="1" x14ac:dyDescent="0.3">
      <c r="B73" s="40"/>
      <c r="C73" s="40"/>
      <c r="D73" s="2">
        <v>44866</v>
      </c>
      <c r="E73" s="2">
        <v>44896</v>
      </c>
      <c r="F73" s="2">
        <v>44927</v>
      </c>
      <c r="G73" s="2">
        <v>44958</v>
      </c>
      <c r="H73" s="2">
        <v>44986</v>
      </c>
      <c r="I73" s="2">
        <v>45017</v>
      </c>
      <c r="J73" s="2">
        <v>45047</v>
      </c>
      <c r="K73" s="2">
        <v>45078</v>
      </c>
      <c r="L73" s="2">
        <v>45108</v>
      </c>
    </row>
    <row r="74" spans="2:12" ht="28.5" customHeight="1" x14ac:dyDescent="0.3">
      <c r="B74" s="31" t="s">
        <v>0</v>
      </c>
      <c r="C74" s="32"/>
      <c r="D74" s="5">
        <v>54</v>
      </c>
      <c r="E74" s="5">
        <v>54</v>
      </c>
      <c r="F74" s="5">
        <v>54</v>
      </c>
      <c r="G74" s="5">
        <v>54</v>
      </c>
      <c r="H74" s="5">
        <v>51</v>
      </c>
      <c r="I74" s="5">
        <v>24</v>
      </c>
      <c r="J74" s="5">
        <v>24</v>
      </c>
      <c r="K74" s="5">
        <v>24</v>
      </c>
      <c r="L74" s="5">
        <v>25</v>
      </c>
    </row>
    <row r="75" spans="2:12" ht="28.5" customHeight="1" x14ac:dyDescent="0.3">
      <c r="B75" s="31" t="s">
        <v>1</v>
      </c>
      <c r="C75" s="32"/>
      <c r="D75" s="5">
        <v>1607</v>
      </c>
      <c r="E75" s="5">
        <v>1548</v>
      </c>
      <c r="F75" s="5">
        <v>1542</v>
      </c>
      <c r="G75" s="5">
        <v>1530</v>
      </c>
      <c r="H75" s="5">
        <v>921</v>
      </c>
      <c r="I75" s="5">
        <v>914</v>
      </c>
      <c r="J75" s="5">
        <v>415</v>
      </c>
      <c r="K75" s="29">
        <v>413</v>
      </c>
      <c r="L75" s="5">
        <v>401</v>
      </c>
    </row>
    <row r="76" spans="2:12" ht="28.5" customHeight="1" x14ac:dyDescent="0.3">
      <c r="B76" s="31" t="s">
        <v>18</v>
      </c>
      <c r="C76" s="32"/>
      <c r="D76" s="5">
        <v>74161</v>
      </c>
      <c r="E76" s="5">
        <v>76194</v>
      </c>
      <c r="F76" s="5">
        <v>76360</v>
      </c>
      <c r="G76" s="5">
        <v>76770</v>
      </c>
      <c r="H76" s="5">
        <v>72515</v>
      </c>
      <c r="I76" s="5">
        <v>73876</v>
      </c>
      <c r="J76" s="5">
        <v>70675</v>
      </c>
      <c r="K76" s="5">
        <v>86881</v>
      </c>
      <c r="L76" s="5">
        <v>92515</v>
      </c>
    </row>
    <row r="77" spans="2:12" ht="28.5" customHeight="1" x14ac:dyDescent="0.3">
      <c r="B77" s="31" t="s">
        <v>19</v>
      </c>
      <c r="C77" s="32"/>
      <c r="D77" s="5">
        <v>29085</v>
      </c>
      <c r="E77" s="5">
        <v>29138</v>
      </c>
      <c r="F77" s="5">
        <v>29068</v>
      </c>
      <c r="G77" s="5">
        <v>29045</v>
      </c>
      <c r="H77" s="5">
        <v>28580</v>
      </c>
      <c r="I77" s="5">
        <v>33280</v>
      </c>
      <c r="J77" s="5">
        <v>28541</v>
      </c>
      <c r="K77" s="5">
        <v>28452</v>
      </c>
      <c r="L77" s="5">
        <v>28465</v>
      </c>
    </row>
    <row r="78" spans="2:12" ht="28.5" customHeight="1" x14ac:dyDescent="0.3">
      <c r="B78" s="31" t="s">
        <v>20</v>
      </c>
      <c r="C78" s="32"/>
      <c r="D78" s="5">
        <v>537821</v>
      </c>
      <c r="E78" s="29">
        <v>565379</v>
      </c>
      <c r="F78" s="29">
        <v>584723</v>
      </c>
      <c r="G78" s="5">
        <v>601409</v>
      </c>
      <c r="H78" s="30">
        <v>620325</v>
      </c>
      <c r="I78" s="5">
        <v>633341</v>
      </c>
      <c r="J78" s="5">
        <v>646655</v>
      </c>
      <c r="K78" s="5">
        <v>667111</v>
      </c>
      <c r="L78" s="5">
        <v>698664</v>
      </c>
    </row>
    <row r="79" spans="2:12" ht="28.5" customHeight="1" x14ac:dyDescent="0.3">
      <c r="B79" s="31" t="s">
        <v>5</v>
      </c>
      <c r="C79" s="32"/>
      <c r="D79" s="5">
        <v>5</v>
      </c>
      <c r="E79" s="5">
        <v>5</v>
      </c>
      <c r="F79" s="5">
        <v>5</v>
      </c>
      <c r="G79" s="5">
        <v>5</v>
      </c>
      <c r="H79" s="5">
        <v>5</v>
      </c>
      <c r="I79" s="5">
        <v>4</v>
      </c>
      <c r="J79" s="5">
        <v>3</v>
      </c>
      <c r="K79" s="5">
        <v>3</v>
      </c>
      <c r="L79" s="5">
        <v>3</v>
      </c>
    </row>
    <row r="80" spans="2:12" ht="25.8" customHeight="1" x14ac:dyDescent="0.3"/>
    <row r="81" spans="1:13" ht="27" customHeight="1" x14ac:dyDescent="0.3">
      <c r="B81" s="33"/>
      <c r="C81" s="34"/>
      <c r="D81" s="2">
        <v>45161</v>
      </c>
      <c r="E81" s="2">
        <v>45192</v>
      </c>
      <c r="F81" s="2">
        <v>45222</v>
      </c>
      <c r="G81" s="2">
        <v>45253</v>
      </c>
      <c r="H81" s="2">
        <v>45283</v>
      </c>
      <c r="I81" s="2">
        <v>45315</v>
      </c>
      <c r="J81" s="2">
        <v>45346</v>
      </c>
      <c r="K81" s="2">
        <v>45375</v>
      </c>
      <c r="L81" s="2">
        <v>45406</v>
      </c>
      <c r="M81" s="2">
        <v>45436</v>
      </c>
    </row>
    <row r="82" spans="1:13" ht="27" customHeight="1" x14ac:dyDescent="0.3">
      <c r="B82" s="31" t="s">
        <v>0</v>
      </c>
      <c r="C82" s="32"/>
      <c r="D82" s="5">
        <v>21</v>
      </c>
      <c r="E82" s="5">
        <v>22</v>
      </c>
      <c r="F82" s="5">
        <v>20</v>
      </c>
      <c r="G82" s="5">
        <v>20</v>
      </c>
      <c r="H82" s="5">
        <v>20</v>
      </c>
      <c r="I82" s="5">
        <v>20</v>
      </c>
      <c r="J82" s="5">
        <v>20</v>
      </c>
      <c r="K82" s="5">
        <v>20</v>
      </c>
      <c r="L82" s="5">
        <v>15</v>
      </c>
      <c r="M82" s="5">
        <v>15</v>
      </c>
    </row>
    <row r="83" spans="1:13" ht="27" customHeight="1" x14ac:dyDescent="0.3">
      <c r="B83" s="31" t="s">
        <v>1</v>
      </c>
      <c r="C83" s="32"/>
      <c r="D83" s="5">
        <v>395</v>
      </c>
      <c r="E83" s="5">
        <v>386</v>
      </c>
      <c r="F83" s="5">
        <v>376</v>
      </c>
      <c r="G83" s="5">
        <v>371</v>
      </c>
      <c r="H83" s="5">
        <v>365</v>
      </c>
      <c r="I83" s="5">
        <v>341</v>
      </c>
      <c r="J83" s="5">
        <v>335</v>
      </c>
      <c r="K83" s="29">
        <v>318</v>
      </c>
      <c r="L83" s="5">
        <v>318</v>
      </c>
      <c r="M83" s="5">
        <v>306</v>
      </c>
    </row>
    <row r="84" spans="1:13" ht="27" customHeight="1" x14ac:dyDescent="0.3">
      <c r="B84" s="31" t="s">
        <v>18</v>
      </c>
      <c r="C84" s="32"/>
      <c r="D84" s="5">
        <v>64552</v>
      </c>
      <c r="E84" s="5">
        <v>64499</v>
      </c>
      <c r="F84" s="5">
        <v>69345</v>
      </c>
      <c r="G84" s="5">
        <v>69912</v>
      </c>
      <c r="H84" s="5">
        <v>71313</v>
      </c>
      <c r="I84" s="5">
        <v>71234</v>
      </c>
      <c r="J84" s="5">
        <v>71763</v>
      </c>
      <c r="K84" s="5">
        <v>71998</v>
      </c>
      <c r="L84" s="5">
        <v>69254</v>
      </c>
      <c r="M84" s="5">
        <v>69529</v>
      </c>
    </row>
    <row r="85" spans="1:13" ht="27" customHeight="1" x14ac:dyDescent="0.3">
      <c r="B85" s="31" t="s">
        <v>19</v>
      </c>
      <c r="C85" s="32"/>
      <c r="D85" s="5">
        <v>28471</v>
      </c>
      <c r="E85" s="5">
        <v>28451</v>
      </c>
      <c r="F85" s="5">
        <v>28265</v>
      </c>
      <c r="G85" s="5">
        <v>28358</v>
      </c>
      <c r="H85" s="5">
        <v>28342</v>
      </c>
      <c r="I85" s="5">
        <v>28292</v>
      </c>
      <c r="J85" s="5">
        <v>28251</v>
      </c>
      <c r="K85" s="5">
        <v>28210</v>
      </c>
      <c r="L85" s="5">
        <v>27906</v>
      </c>
      <c r="M85" s="5">
        <v>27876</v>
      </c>
    </row>
    <row r="86" spans="1:13" ht="27" customHeight="1" x14ac:dyDescent="0.3">
      <c r="B86" s="31" t="s">
        <v>20</v>
      </c>
      <c r="C86" s="32"/>
      <c r="D86" s="5">
        <v>750700</v>
      </c>
      <c r="E86" s="29">
        <v>808702</v>
      </c>
      <c r="F86" s="29">
        <v>887090</v>
      </c>
      <c r="G86" s="5">
        <v>924700</v>
      </c>
      <c r="H86" s="30">
        <v>956802</v>
      </c>
      <c r="I86" s="5">
        <v>1038752</v>
      </c>
      <c r="J86" s="5">
        <v>1015821</v>
      </c>
      <c r="K86" s="5">
        <v>1033695</v>
      </c>
      <c r="L86" s="5">
        <v>1021524</v>
      </c>
      <c r="M86" s="5">
        <v>1036598</v>
      </c>
    </row>
    <row r="87" spans="1:13" ht="27" customHeight="1" x14ac:dyDescent="0.3">
      <c r="B87" s="31" t="s">
        <v>5</v>
      </c>
      <c r="C87" s="32"/>
      <c r="D87" s="5">
        <v>3</v>
      </c>
      <c r="E87" s="5">
        <v>3</v>
      </c>
      <c r="F87" s="5">
        <v>3</v>
      </c>
      <c r="G87" s="5">
        <v>3</v>
      </c>
      <c r="H87" s="5">
        <v>3</v>
      </c>
      <c r="I87" s="5">
        <v>3</v>
      </c>
      <c r="J87" s="5">
        <v>3</v>
      </c>
      <c r="K87" s="5">
        <v>3</v>
      </c>
      <c r="L87" s="5">
        <v>3</v>
      </c>
      <c r="M87" s="5">
        <v>3</v>
      </c>
    </row>
    <row r="89" spans="1:13" ht="25.8" customHeight="1" x14ac:dyDescent="0.3">
      <c r="A89" s="33"/>
      <c r="B89" s="34"/>
      <c r="C89" s="2">
        <v>45466</v>
      </c>
      <c r="D89" s="2">
        <v>45496</v>
      </c>
      <c r="E89" s="2">
        <v>45527</v>
      </c>
      <c r="F89" s="2">
        <v>45558</v>
      </c>
      <c r="G89" s="2">
        <v>45588</v>
      </c>
      <c r="H89" s="2">
        <v>45619</v>
      </c>
      <c r="I89" s="2">
        <v>45649</v>
      </c>
      <c r="J89" s="2">
        <v>45680</v>
      </c>
      <c r="K89" s="2">
        <v>45711</v>
      </c>
      <c r="L89" s="2">
        <v>45739</v>
      </c>
    </row>
    <row r="90" spans="1:13" ht="24" customHeight="1" x14ac:dyDescent="0.3">
      <c r="A90" s="31" t="s">
        <v>0</v>
      </c>
      <c r="B90" s="32"/>
      <c r="C90" s="5">
        <v>16</v>
      </c>
      <c r="D90" s="5">
        <v>16</v>
      </c>
      <c r="E90" s="5">
        <v>16</v>
      </c>
      <c r="F90" s="5">
        <v>16</v>
      </c>
      <c r="G90" s="5">
        <v>16</v>
      </c>
      <c r="H90" s="5">
        <v>16</v>
      </c>
      <c r="I90" s="5">
        <v>16</v>
      </c>
      <c r="J90" s="5">
        <v>16</v>
      </c>
      <c r="K90" s="5">
        <v>16</v>
      </c>
      <c r="L90" s="5">
        <v>15</v>
      </c>
    </row>
    <row r="91" spans="1:13" ht="29.4" customHeight="1" x14ac:dyDescent="0.3">
      <c r="A91" s="31" t="s">
        <v>1</v>
      </c>
      <c r="B91" s="32"/>
      <c r="C91" s="5">
        <v>302</v>
      </c>
      <c r="D91" s="5">
        <v>285</v>
      </c>
      <c r="E91" s="5">
        <v>281</v>
      </c>
      <c r="F91" s="5">
        <v>272</v>
      </c>
      <c r="G91" s="5">
        <v>266</v>
      </c>
      <c r="H91" s="5">
        <v>264</v>
      </c>
      <c r="I91" s="5">
        <v>234</v>
      </c>
      <c r="J91" s="29">
        <v>226</v>
      </c>
      <c r="K91" s="5">
        <v>213</v>
      </c>
      <c r="L91" s="5">
        <v>212</v>
      </c>
    </row>
    <row r="92" spans="1:13" ht="30" customHeight="1" x14ac:dyDescent="0.3">
      <c r="A92" s="31" t="s">
        <v>18</v>
      </c>
      <c r="B92" s="32"/>
      <c r="C92" s="5">
        <v>69582</v>
      </c>
      <c r="D92" s="5">
        <v>69508</v>
      </c>
      <c r="E92" s="5">
        <v>69699</v>
      </c>
      <c r="F92" s="5">
        <v>70810</v>
      </c>
      <c r="G92" s="5">
        <v>70904</v>
      </c>
      <c r="H92" s="5">
        <v>71421</v>
      </c>
      <c r="I92" s="5">
        <v>71162</v>
      </c>
      <c r="J92" s="5">
        <v>71934</v>
      </c>
      <c r="K92" s="5">
        <v>72145</v>
      </c>
      <c r="L92" s="5">
        <v>72325</v>
      </c>
    </row>
    <row r="93" spans="1:13" ht="28.8" customHeight="1" x14ac:dyDescent="0.3">
      <c r="A93" s="31" t="s">
        <v>19</v>
      </c>
      <c r="B93" s="32"/>
      <c r="C93" s="5" t="s">
        <v>16</v>
      </c>
      <c r="D93" s="5">
        <v>27663</v>
      </c>
      <c r="E93" s="5">
        <v>27626</v>
      </c>
      <c r="F93" s="5">
        <v>27594</v>
      </c>
      <c r="G93" s="5">
        <v>27490</v>
      </c>
      <c r="H93" s="5">
        <v>27220</v>
      </c>
      <c r="I93" s="5">
        <v>26923</v>
      </c>
      <c r="J93" s="5">
        <v>4471</v>
      </c>
      <c r="K93" s="5">
        <v>4400</v>
      </c>
      <c r="L93" s="5">
        <v>4363</v>
      </c>
    </row>
    <row r="94" spans="1:13" ht="32.4" customHeight="1" x14ac:dyDescent="0.3">
      <c r="A94" s="31" t="s">
        <v>20</v>
      </c>
      <c r="B94" s="32"/>
      <c r="C94" s="5" t="s">
        <v>17</v>
      </c>
      <c r="D94" s="29">
        <v>1139478</v>
      </c>
      <c r="E94" s="29">
        <v>1259346</v>
      </c>
      <c r="F94" s="5">
        <v>1350212</v>
      </c>
      <c r="G94" s="30">
        <v>1426031</v>
      </c>
      <c r="H94" s="5">
        <v>1504281</v>
      </c>
      <c r="I94" s="5">
        <v>1594063</v>
      </c>
      <c r="J94" s="5">
        <v>1710206</v>
      </c>
      <c r="K94" s="5">
        <v>1772145</v>
      </c>
      <c r="L94" s="5">
        <v>1853103</v>
      </c>
    </row>
    <row r="95" spans="1:13" ht="38.4" customHeight="1" x14ac:dyDescent="0.3">
      <c r="A95" s="31" t="s">
        <v>5</v>
      </c>
      <c r="B95" s="32"/>
      <c r="C95" s="5">
        <v>3</v>
      </c>
      <c r="D95" s="5">
        <v>3</v>
      </c>
      <c r="E95" s="5">
        <v>3</v>
      </c>
      <c r="F95" s="5">
        <v>3</v>
      </c>
      <c r="G95" s="5">
        <v>3</v>
      </c>
      <c r="H95" s="5">
        <v>3</v>
      </c>
      <c r="I95" s="5">
        <v>4</v>
      </c>
      <c r="J95" s="5">
        <v>4</v>
      </c>
      <c r="K95" s="5">
        <v>4</v>
      </c>
      <c r="L95" s="5">
        <v>4</v>
      </c>
    </row>
    <row r="96" spans="1:13" ht="28.2" customHeight="1" x14ac:dyDescent="0.3"/>
    <row r="114" spans="2:13" x14ac:dyDescent="0.3">
      <c r="B114" s="33"/>
      <c r="C114" s="34"/>
      <c r="D114" s="2">
        <v>45770</v>
      </c>
      <c r="E114" s="2">
        <v>45800</v>
      </c>
      <c r="F114" s="2">
        <v>45831</v>
      </c>
      <c r="G114" s="2">
        <v>45861</v>
      </c>
      <c r="H114" s="2">
        <v>45892</v>
      </c>
      <c r="I114" s="2">
        <v>45923</v>
      </c>
      <c r="J114" s="2">
        <v>45953</v>
      </c>
      <c r="K114" s="2">
        <v>45984</v>
      </c>
      <c r="L114" s="2">
        <v>46014</v>
      </c>
      <c r="M114" s="2">
        <v>46045</v>
      </c>
    </row>
    <row r="115" spans="2:13" ht="21" customHeight="1" x14ac:dyDescent="0.3">
      <c r="B115" s="31" t="s">
        <v>0</v>
      </c>
      <c r="C115" s="32"/>
      <c r="D115" s="5">
        <v>15</v>
      </c>
      <c r="E115" s="5">
        <v>15</v>
      </c>
      <c r="F115" s="5">
        <v>15</v>
      </c>
      <c r="G115" s="5">
        <v>16</v>
      </c>
      <c r="H115" s="5">
        <v>16</v>
      </c>
      <c r="I115" s="5">
        <v>16</v>
      </c>
      <c r="J115" s="5">
        <v>16</v>
      </c>
      <c r="K115" s="5">
        <v>16</v>
      </c>
      <c r="L115" s="5">
        <v>16</v>
      </c>
      <c r="M115" s="5">
        <v>16</v>
      </c>
    </row>
    <row r="116" spans="2:13" ht="22.8" customHeight="1" x14ac:dyDescent="0.3">
      <c r="B116" s="31" t="s">
        <v>1</v>
      </c>
      <c r="C116" s="32"/>
      <c r="D116" s="5">
        <v>209</v>
      </c>
      <c r="E116" s="5">
        <v>197</v>
      </c>
      <c r="F116" s="5">
        <v>188</v>
      </c>
      <c r="G116" s="5">
        <v>187</v>
      </c>
      <c r="H116" s="5">
        <v>184</v>
      </c>
      <c r="I116" s="5">
        <v>181</v>
      </c>
      <c r="J116" s="5">
        <v>169</v>
      </c>
      <c r="K116" s="29">
        <v>162</v>
      </c>
      <c r="L116" s="5">
        <v>142</v>
      </c>
      <c r="M116" s="5">
        <v>0</v>
      </c>
    </row>
    <row r="117" spans="2:13" ht="24" customHeight="1" x14ac:dyDescent="0.3">
      <c r="B117" s="31" t="s">
        <v>18</v>
      </c>
      <c r="C117" s="32"/>
      <c r="D117" s="5">
        <v>71804</v>
      </c>
      <c r="E117" s="5">
        <v>71427</v>
      </c>
      <c r="F117" s="5">
        <v>4389</v>
      </c>
      <c r="G117" s="5">
        <v>4269</v>
      </c>
      <c r="H117" s="5">
        <v>4188</v>
      </c>
      <c r="I117" s="5">
        <v>4042</v>
      </c>
      <c r="J117" s="5">
        <v>3976</v>
      </c>
      <c r="K117" s="5">
        <v>3871</v>
      </c>
      <c r="L117" s="5">
        <v>3754</v>
      </c>
      <c r="M117" s="5">
        <v>3642</v>
      </c>
    </row>
    <row r="118" spans="2:13" ht="27" customHeight="1" x14ac:dyDescent="0.3">
      <c r="B118" s="31" t="s">
        <v>19</v>
      </c>
      <c r="C118" s="32"/>
      <c r="D118" s="5">
        <v>4317</v>
      </c>
      <c r="E118" s="5">
        <v>4276</v>
      </c>
      <c r="F118" s="5">
        <v>4243</v>
      </c>
      <c r="G118" s="5">
        <v>4170</v>
      </c>
      <c r="H118" s="5">
        <v>4151</v>
      </c>
      <c r="I118" s="5">
        <v>4076</v>
      </c>
      <c r="J118" s="5">
        <v>4017</v>
      </c>
      <c r="K118" s="5">
        <v>3975</v>
      </c>
      <c r="L118" s="5">
        <v>3905</v>
      </c>
      <c r="M118" s="5">
        <v>3871</v>
      </c>
    </row>
    <row r="119" spans="2:13" ht="27" customHeight="1" x14ac:dyDescent="0.3">
      <c r="B119" s="31" t="s">
        <v>20</v>
      </c>
      <c r="C119" s="32"/>
      <c r="D119" s="5">
        <v>1925752</v>
      </c>
      <c r="E119" s="29">
        <v>1997366</v>
      </c>
      <c r="F119" s="29">
        <v>2057061</v>
      </c>
      <c r="G119" s="5">
        <v>2143244</v>
      </c>
      <c r="H119" s="30">
        <v>2221050</v>
      </c>
      <c r="I119" s="5">
        <v>2277751</v>
      </c>
      <c r="J119" s="5">
        <v>2415931</v>
      </c>
      <c r="K119" s="5">
        <v>2500250</v>
      </c>
      <c r="L119" s="5">
        <v>2595546</v>
      </c>
      <c r="M119" s="5">
        <v>2692230</v>
      </c>
    </row>
    <row r="120" spans="2:13" ht="27" customHeight="1" x14ac:dyDescent="0.3">
      <c r="B120" s="31" t="s">
        <v>5</v>
      </c>
      <c r="C120" s="32"/>
      <c r="D120" s="5">
        <v>4</v>
      </c>
      <c r="E120" s="5">
        <v>4</v>
      </c>
      <c r="F120" s="5">
        <v>4</v>
      </c>
      <c r="G120" s="5">
        <v>4</v>
      </c>
      <c r="H120" s="5">
        <v>3</v>
      </c>
      <c r="I120" s="5">
        <v>3</v>
      </c>
      <c r="J120" s="5">
        <v>3</v>
      </c>
      <c r="K120" s="5">
        <v>3</v>
      </c>
      <c r="L120" s="5">
        <v>3</v>
      </c>
      <c r="M120" s="5">
        <v>3</v>
      </c>
    </row>
    <row r="123" spans="2:13" ht="25.2" customHeight="1" x14ac:dyDescent="0.3">
      <c r="B123" s="33"/>
      <c r="C123" s="34"/>
      <c r="D123" s="2">
        <v>46076</v>
      </c>
      <c r="E123" s="2">
        <v>46104</v>
      </c>
      <c r="F123" s="2">
        <v>46135</v>
      </c>
      <c r="G123" s="2">
        <v>46165</v>
      </c>
      <c r="H123" s="2">
        <v>46196</v>
      </c>
      <c r="I123" s="2">
        <v>46226</v>
      </c>
      <c r="J123" s="2">
        <v>46257</v>
      </c>
      <c r="K123" s="2">
        <v>46288</v>
      </c>
      <c r="L123" s="2">
        <v>46318</v>
      </c>
      <c r="M123" s="2">
        <v>46349</v>
      </c>
    </row>
    <row r="124" spans="2:13" ht="24.6" customHeight="1" x14ac:dyDescent="0.3">
      <c r="B124" s="31" t="s">
        <v>0</v>
      </c>
      <c r="C124" s="32"/>
      <c r="D124" s="5">
        <v>16</v>
      </c>
      <c r="E124" s="5">
        <v>16</v>
      </c>
      <c r="F124" s="5"/>
      <c r="G124" s="5"/>
      <c r="H124" s="5"/>
      <c r="I124" s="5"/>
      <c r="J124" s="5"/>
      <c r="K124" s="5"/>
      <c r="L124" s="5"/>
      <c r="M124" s="5"/>
    </row>
    <row r="125" spans="2:13" ht="22.8" customHeight="1" x14ac:dyDescent="0.3">
      <c r="B125" s="31" t="s">
        <v>1</v>
      </c>
      <c r="C125" s="32"/>
      <c r="D125" s="5">
        <v>0</v>
      </c>
      <c r="E125" s="5">
        <v>0</v>
      </c>
      <c r="F125" s="5"/>
      <c r="G125" s="5"/>
      <c r="H125" s="5"/>
      <c r="I125" s="5"/>
      <c r="J125" s="5"/>
      <c r="K125" s="29"/>
      <c r="L125" s="5"/>
      <c r="M125" s="5"/>
    </row>
    <row r="126" spans="2:13" ht="24.6" customHeight="1" x14ac:dyDescent="0.3">
      <c r="B126" s="31" t="s">
        <v>18</v>
      </c>
      <c r="C126" s="32"/>
      <c r="D126" s="5">
        <v>3588</v>
      </c>
      <c r="E126" s="5">
        <v>3452</v>
      </c>
      <c r="F126" s="5"/>
      <c r="G126" s="5"/>
      <c r="H126" s="5"/>
      <c r="I126" s="5"/>
      <c r="J126" s="5"/>
      <c r="K126" s="5"/>
      <c r="L126" s="5"/>
      <c r="M126" s="5"/>
    </row>
    <row r="127" spans="2:13" ht="23.4" customHeight="1" x14ac:dyDescent="0.3">
      <c r="B127" s="31" t="s">
        <v>19</v>
      </c>
      <c r="C127" s="32"/>
      <c r="D127" s="5">
        <v>3837</v>
      </c>
      <c r="E127" s="5">
        <v>3805</v>
      </c>
      <c r="F127" s="5"/>
      <c r="G127" s="5"/>
      <c r="H127" s="5"/>
      <c r="I127" s="5"/>
      <c r="J127" s="5"/>
      <c r="K127" s="5"/>
      <c r="L127" s="5"/>
      <c r="M127" s="5"/>
    </row>
    <row r="128" spans="2:13" ht="25.2" customHeight="1" x14ac:dyDescent="0.3">
      <c r="B128" s="31" t="s">
        <v>20</v>
      </c>
      <c r="C128" s="32"/>
      <c r="D128" s="5">
        <v>2782361</v>
      </c>
      <c r="E128" s="29">
        <v>2882783</v>
      </c>
      <c r="F128" s="29"/>
      <c r="G128" s="5"/>
      <c r="H128" s="30"/>
      <c r="I128" s="5"/>
      <c r="J128" s="5"/>
      <c r="K128" s="5"/>
      <c r="L128" s="5"/>
      <c r="M128" s="5"/>
    </row>
    <row r="129" spans="2:13" ht="27.6" customHeight="1" x14ac:dyDescent="0.3">
      <c r="B129" s="31" t="s">
        <v>5</v>
      </c>
      <c r="C129" s="32"/>
      <c r="D129" s="5">
        <v>3</v>
      </c>
      <c r="E129" s="5">
        <v>3</v>
      </c>
      <c r="F129" s="5"/>
      <c r="G129" s="5"/>
      <c r="H129" s="5"/>
      <c r="I129" s="5"/>
      <c r="J129" s="5"/>
      <c r="K129" s="5"/>
      <c r="L129" s="5"/>
      <c r="M129" s="5"/>
    </row>
  </sheetData>
  <customSheetViews>
    <customSheetView guid="{4ECF2AF3-73F5-410C-A918-98FF1948B3C7}" scale="115" showPageBreaks="1" view="pageLayout">
      <selection activeCell="M4" sqref="M4"/>
      <pageMargins left="0.25" right="0.25" top="0.75" bottom="0.75" header="0.3" footer="0.3"/>
      <printOptions headings="1" gridLines="1"/>
      <pageSetup paperSize="9" orientation="landscape" r:id="rId1"/>
      <headerFooter>
        <oddHeader>&amp;C&amp;"Arial,Kalın"&amp;16&amp;K0032A0GENEL İSTATİSTİKLER MPTS</oddHeader>
        <oddFooter>&amp;R&amp;"Arial,Kalın"&amp;K0032A0&amp;P</oddFooter>
      </headerFooter>
    </customSheetView>
  </customSheetViews>
  <mergeCells count="91">
    <mergeCell ref="B73:C73"/>
    <mergeCell ref="A94:B94"/>
    <mergeCell ref="A95:B95"/>
    <mergeCell ref="B85:C85"/>
    <mergeCell ref="B86:C86"/>
    <mergeCell ref="B87:C87"/>
    <mergeCell ref="A89:B89"/>
    <mergeCell ref="A90:B90"/>
    <mergeCell ref="A91:B91"/>
    <mergeCell ref="A92:B92"/>
    <mergeCell ref="A93:B93"/>
    <mergeCell ref="B60:C60"/>
    <mergeCell ref="B61:C61"/>
    <mergeCell ref="B68:C68"/>
    <mergeCell ref="B69:C69"/>
    <mergeCell ref="B63:C63"/>
    <mergeCell ref="B64:C64"/>
    <mergeCell ref="B65:C65"/>
    <mergeCell ref="B66:C66"/>
    <mergeCell ref="B67:C67"/>
    <mergeCell ref="B55:C55"/>
    <mergeCell ref="B56:C56"/>
    <mergeCell ref="B57:C57"/>
    <mergeCell ref="B58:C58"/>
    <mergeCell ref="B59:C59"/>
    <mergeCell ref="B53:C53"/>
    <mergeCell ref="B47:C47"/>
    <mergeCell ref="B48:C48"/>
    <mergeCell ref="B49:C49"/>
    <mergeCell ref="B50:C50"/>
    <mergeCell ref="B51:C51"/>
    <mergeCell ref="B52:C52"/>
    <mergeCell ref="B44:C44"/>
    <mergeCell ref="B31:C31"/>
    <mergeCell ref="B32:C32"/>
    <mergeCell ref="B33:C33"/>
    <mergeCell ref="B34:C34"/>
    <mergeCell ref="B35:C35"/>
    <mergeCell ref="B38:C38"/>
    <mergeCell ref="B39:C39"/>
    <mergeCell ref="B40:C40"/>
    <mergeCell ref="B41:C41"/>
    <mergeCell ref="B42:C42"/>
    <mergeCell ref="B43:C43"/>
    <mergeCell ref="B25:C25"/>
    <mergeCell ref="B26:C26"/>
    <mergeCell ref="B29:C29"/>
    <mergeCell ref="B2:C2"/>
    <mergeCell ref="B3:C3"/>
    <mergeCell ref="B4:C4"/>
    <mergeCell ref="B5:C5"/>
    <mergeCell ref="B6:C6"/>
    <mergeCell ref="B117:C117"/>
    <mergeCell ref="B7:C7"/>
    <mergeCell ref="B8:C8"/>
    <mergeCell ref="B11:C11"/>
    <mergeCell ref="B12:C12"/>
    <mergeCell ref="B13:C13"/>
    <mergeCell ref="B14:C14"/>
    <mergeCell ref="B15:C15"/>
    <mergeCell ref="B30:C30"/>
    <mergeCell ref="B16:C16"/>
    <mergeCell ref="B17:C17"/>
    <mergeCell ref="B20:C20"/>
    <mergeCell ref="B21:C21"/>
    <mergeCell ref="B22:C22"/>
    <mergeCell ref="B23:C23"/>
    <mergeCell ref="B24:C24"/>
    <mergeCell ref="B118:C118"/>
    <mergeCell ref="B119:C119"/>
    <mergeCell ref="B120:C120"/>
    <mergeCell ref="B74:C74"/>
    <mergeCell ref="B75:C75"/>
    <mergeCell ref="B76:C76"/>
    <mergeCell ref="B77:C77"/>
    <mergeCell ref="B81:C81"/>
    <mergeCell ref="B82:C82"/>
    <mergeCell ref="B83:C83"/>
    <mergeCell ref="B84:C84"/>
    <mergeCell ref="B78:C78"/>
    <mergeCell ref="B79:C79"/>
    <mergeCell ref="B114:C114"/>
    <mergeCell ref="B115:C115"/>
    <mergeCell ref="B116:C116"/>
    <mergeCell ref="B128:C128"/>
    <mergeCell ref="B129:C129"/>
    <mergeCell ref="B123:C123"/>
    <mergeCell ref="B124:C124"/>
    <mergeCell ref="B125:C125"/>
    <mergeCell ref="B126:C126"/>
    <mergeCell ref="B127:C127"/>
  </mergeCells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orientation="landscape" r:id="rId2"/>
  <headerFooter>
    <oddHeader>&amp;L&amp;G&amp;C&amp;"Arial,Normal"&amp;16&amp;K0032A0GENEL İSTATİSTİKLER PTS</oddHeader>
    <oddFooter>&amp;R&amp;"Arial,Regular"&amp;K0032A0&amp;P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98F69-E473-4898-B528-1AD5791753EE}">
  <dimension ref="A1:L372"/>
  <sheetViews>
    <sheetView showGridLines="0" view="pageLayout" topLeftCell="A361" zoomScaleNormal="100" workbookViewId="0">
      <selection activeCell="E376" sqref="E376"/>
    </sheetView>
  </sheetViews>
  <sheetFormatPr defaultColWidth="10.5546875" defaultRowHeight="17.100000000000001" customHeight="1" x14ac:dyDescent="0.3"/>
  <sheetData>
    <row r="1" spans="1:12" ht="17.100000000000001" customHeight="1" x14ac:dyDescent="0.3">
      <c r="A1" s="10"/>
      <c r="B1" s="11"/>
      <c r="C1" s="12"/>
      <c r="D1" s="12"/>
      <c r="E1" s="15"/>
      <c r="F1" s="81" t="s">
        <v>10</v>
      </c>
      <c r="G1" s="82"/>
      <c r="H1" s="82"/>
      <c r="I1" s="82"/>
      <c r="J1" s="82"/>
      <c r="K1" s="82"/>
      <c r="L1" s="83"/>
    </row>
    <row r="2" spans="1:12" ht="16.649999999999999" customHeight="1" x14ac:dyDescent="0.3">
      <c r="A2" s="10"/>
      <c r="B2" s="13"/>
      <c r="C2" s="14"/>
      <c r="D2" s="14"/>
      <c r="E2" s="16"/>
      <c r="F2" s="84"/>
      <c r="G2" s="85"/>
      <c r="H2" s="85"/>
      <c r="I2" s="85"/>
      <c r="J2" s="85"/>
      <c r="K2" s="85"/>
      <c r="L2" s="86"/>
    </row>
    <row r="3" spans="1:12" ht="16.649999999999999" customHeight="1" x14ac:dyDescent="0.3">
      <c r="A3" s="9"/>
      <c r="B3" s="79" t="s">
        <v>14</v>
      </c>
      <c r="C3" s="80"/>
      <c r="D3" s="89"/>
      <c r="E3" s="90"/>
      <c r="F3" s="91" t="s">
        <v>8</v>
      </c>
      <c r="G3" s="92"/>
      <c r="H3" s="93"/>
      <c r="I3" s="94" t="s">
        <v>9</v>
      </c>
      <c r="J3" s="92"/>
      <c r="K3" s="92"/>
      <c r="L3" s="93"/>
    </row>
    <row r="4" spans="1:12" ht="16.649999999999999" customHeight="1" x14ac:dyDescent="0.3">
      <c r="B4" s="104">
        <v>2015</v>
      </c>
      <c r="C4" s="67"/>
      <c r="D4" s="72" t="s">
        <v>11</v>
      </c>
      <c r="E4" s="73"/>
      <c r="F4" s="47">
        <v>50504</v>
      </c>
      <c r="G4" s="49"/>
      <c r="H4" s="48"/>
      <c r="I4" s="95">
        <v>4756960.46</v>
      </c>
      <c r="J4" s="96"/>
      <c r="K4" s="96"/>
      <c r="L4" s="97"/>
    </row>
    <row r="5" spans="1:12" ht="16.649999999999999" customHeight="1" x14ac:dyDescent="0.3">
      <c r="B5" s="68"/>
      <c r="C5" s="69"/>
      <c r="D5" s="47" t="s">
        <v>12</v>
      </c>
      <c r="E5" s="48"/>
      <c r="F5" s="47">
        <v>3612</v>
      </c>
      <c r="G5" s="49"/>
      <c r="H5" s="48"/>
      <c r="I5" s="98">
        <v>248038.14</v>
      </c>
      <c r="J5" s="99"/>
      <c r="K5" s="99"/>
      <c r="L5" s="100"/>
    </row>
    <row r="6" spans="1:12" ht="16.649999999999999" customHeight="1" x14ac:dyDescent="0.3">
      <c r="B6" s="70"/>
      <c r="C6" s="71"/>
      <c r="D6" s="53" t="s">
        <v>13</v>
      </c>
      <c r="E6" s="54"/>
      <c r="F6" s="55">
        <f>SUM(F4,F5)</f>
        <v>54116</v>
      </c>
      <c r="G6" s="56"/>
      <c r="H6" s="57"/>
      <c r="I6" s="101">
        <f>SUM(I4,I5)</f>
        <v>5004998.5999999996</v>
      </c>
      <c r="J6" s="102"/>
      <c r="K6" s="102"/>
      <c r="L6" s="103"/>
    </row>
    <row r="7" spans="1:12" ht="16.649999999999999" customHeight="1" x14ac:dyDescent="0.3">
      <c r="B7" s="104">
        <v>2016</v>
      </c>
      <c r="C7" s="67"/>
      <c r="D7" s="72" t="s">
        <v>11</v>
      </c>
      <c r="E7" s="73"/>
      <c r="F7" s="47">
        <v>55844</v>
      </c>
      <c r="G7" s="49"/>
      <c r="H7" s="48"/>
      <c r="I7" s="95">
        <v>5116139.0199999996</v>
      </c>
      <c r="J7" s="96"/>
      <c r="K7" s="96"/>
      <c r="L7" s="97"/>
    </row>
    <row r="8" spans="1:12" ht="16.649999999999999" customHeight="1" x14ac:dyDescent="0.3">
      <c r="B8" s="68"/>
      <c r="C8" s="69"/>
      <c r="D8" s="47" t="s">
        <v>12</v>
      </c>
      <c r="E8" s="48"/>
      <c r="F8" s="47">
        <v>15674</v>
      </c>
      <c r="G8" s="49"/>
      <c r="H8" s="48"/>
      <c r="I8" s="98">
        <v>801686.04</v>
      </c>
      <c r="J8" s="99"/>
      <c r="K8" s="99"/>
      <c r="L8" s="100"/>
    </row>
    <row r="9" spans="1:12" ht="16.649999999999999" customHeight="1" x14ac:dyDescent="0.3">
      <c r="B9" s="70"/>
      <c r="C9" s="71"/>
      <c r="D9" s="53" t="s">
        <v>13</v>
      </c>
      <c r="E9" s="54"/>
      <c r="F9" s="55">
        <f>SUM(F7,F8)</f>
        <v>71518</v>
      </c>
      <c r="G9" s="56"/>
      <c r="H9" s="57"/>
      <c r="I9" s="101">
        <f>SUM(I7,I8)</f>
        <v>5917825.0599999996</v>
      </c>
      <c r="J9" s="102"/>
      <c r="K9" s="102"/>
      <c r="L9" s="103"/>
    </row>
    <row r="10" spans="1:12" ht="16.649999999999999" customHeight="1" x14ac:dyDescent="0.3">
      <c r="B10" s="66">
        <v>42736</v>
      </c>
      <c r="C10" s="67"/>
      <c r="D10" s="72" t="s">
        <v>11</v>
      </c>
      <c r="E10" s="73"/>
      <c r="F10" s="47">
        <v>4936</v>
      </c>
      <c r="G10" s="49"/>
      <c r="H10" s="48"/>
      <c r="I10" s="75">
        <v>446126.72</v>
      </c>
      <c r="J10" s="62"/>
      <c r="K10" s="62"/>
      <c r="L10" s="63"/>
    </row>
    <row r="11" spans="1:12" ht="16.649999999999999" customHeight="1" x14ac:dyDescent="0.3">
      <c r="B11" s="68"/>
      <c r="C11" s="69"/>
      <c r="D11" s="47" t="s">
        <v>12</v>
      </c>
      <c r="E11" s="48"/>
      <c r="F11" s="47">
        <v>1908</v>
      </c>
      <c r="G11" s="49"/>
      <c r="H11" s="48"/>
      <c r="I11" s="74">
        <v>103027.47</v>
      </c>
      <c r="J11" s="51"/>
      <c r="K11" s="51"/>
      <c r="L11" s="52"/>
    </row>
    <row r="12" spans="1:12" ht="16.649999999999999" customHeight="1" x14ac:dyDescent="0.3">
      <c r="B12" s="70"/>
      <c r="C12" s="71"/>
      <c r="D12" s="53" t="s">
        <v>13</v>
      </c>
      <c r="E12" s="54"/>
      <c r="F12" s="55">
        <f>SUM(F11,F10)</f>
        <v>6844</v>
      </c>
      <c r="G12" s="56"/>
      <c r="H12" s="57"/>
      <c r="I12" s="58">
        <f>SUM(I11,I10)</f>
        <v>549154.18999999994</v>
      </c>
      <c r="J12" s="59"/>
      <c r="K12" s="59"/>
      <c r="L12" s="60"/>
    </row>
    <row r="13" spans="1:12" ht="16.649999999999999" customHeight="1" x14ac:dyDescent="0.3">
      <c r="B13" s="66">
        <v>42767</v>
      </c>
      <c r="C13" s="67"/>
      <c r="D13" s="72" t="s">
        <v>11</v>
      </c>
      <c r="E13" s="73"/>
      <c r="F13" s="47">
        <v>4449</v>
      </c>
      <c r="G13" s="49"/>
      <c r="H13" s="48"/>
      <c r="I13" s="75">
        <v>396820.98</v>
      </c>
      <c r="J13" s="62"/>
      <c r="K13" s="62"/>
      <c r="L13" s="63"/>
    </row>
    <row r="14" spans="1:12" ht="16.649999999999999" customHeight="1" x14ac:dyDescent="0.3">
      <c r="B14" s="68"/>
      <c r="C14" s="69"/>
      <c r="D14" s="47" t="s">
        <v>12</v>
      </c>
      <c r="E14" s="48"/>
      <c r="F14" s="47">
        <v>1525</v>
      </c>
      <c r="G14" s="49"/>
      <c r="H14" s="48"/>
      <c r="I14" s="74">
        <v>76319.98</v>
      </c>
      <c r="J14" s="51"/>
      <c r="K14" s="51"/>
      <c r="L14" s="52"/>
    </row>
    <row r="15" spans="1:12" ht="16.649999999999999" customHeight="1" x14ac:dyDescent="0.3">
      <c r="B15" s="70"/>
      <c r="C15" s="71"/>
      <c r="D15" s="53" t="s">
        <v>13</v>
      </c>
      <c r="E15" s="54"/>
      <c r="F15" s="55">
        <f>SUM(F14,F13)</f>
        <v>5974</v>
      </c>
      <c r="G15" s="56"/>
      <c r="H15" s="57"/>
      <c r="I15" s="58">
        <f>SUM(I14,I13)</f>
        <v>473140.95999999996</v>
      </c>
      <c r="J15" s="59"/>
      <c r="K15" s="59"/>
      <c r="L15" s="60"/>
    </row>
    <row r="16" spans="1:12" ht="16.649999999999999" customHeight="1" x14ac:dyDescent="0.3">
      <c r="B16" s="66">
        <v>42795</v>
      </c>
      <c r="C16" s="67"/>
      <c r="D16" s="72" t="s">
        <v>11</v>
      </c>
      <c r="E16" s="73"/>
      <c r="F16" s="47">
        <v>5013</v>
      </c>
      <c r="G16" s="49"/>
      <c r="H16" s="48"/>
      <c r="I16" s="75">
        <v>477700.48</v>
      </c>
      <c r="J16" s="62"/>
      <c r="K16" s="62"/>
      <c r="L16" s="63"/>
    </row>
    <row r="17" spans="2:12" ht="16.649999999999999" customHeight="1" x14ac:dyDescent="0.3">
      <c r="B17" s="68"/>
      <c r="C17" s="69"/>
      <c r="D17" s="47" t="s">
        <v>12</v>
      </c>
      <c r="E17" s="48"/>
      <c r="F17" s="47">
        <v>1792</v>
      </c>
      <c r="G17" s="49"/>
      <c r="H17" s="48"/>
      <c r="I17" s="74">
        <v>93649.25</v>
      </c>
      <c r="J17" s="51"/>
      <c r="K17" s="51"/>
      <c r="L17" s="52"/>
    </row>
    <row r="18" spans="2:12" ht="16.649999999999999" customHeight="1" x14ac:dyDescent="0.3">
      <c r="B18" s="70"/>
      <c r="C18" s="71"/>
      <c r="D18" s="53" t="s">
        <v>13</v>
      </c>
      <c r="E18" s="54"/>
      <c r="F18" s="55">
        <f>SUM(F17,F16)</f>
        <v>6805</v>
      </c>
      <c r="G18" s="56"/>
      <c r="H18" s="57"/>
      <c r="I18" s="58">
        <f>SUM(I17,I16)</f>
        <v>571349.73</v>
      </c>
      <c r="J18" s="59"/>
      <c r="K18" s="59"/>
      <c r="L18" s="60"/>
    </row>
    <row r="19" spans="2:12" ht="16.649999999999999" customHeight="1" x14ac:dyDescent="0.3">
      <c r="B19" s="66">
        <v>42826</v>
      </c>
      <c r="C19" s="67"/>
      <c r="D19" s="72" t="s">
        <v>11</v>
      </c>
      <c r="E19" s="73"/>
      <c r="F19" s="47">
        <v>4633</v>
      </c>
      <c r="G19" s="49"/>
      <c r="H19" s="48"/>
      <c r="I19" s="75">
        <v>435362.4</v>
      </c>
      <c r="J19" s="62"/>
      <c r="K19" s="62"/>
      <c r="L19" s="63"/>
    </row>
    <row r="20" spans="2:12" ht="16.649999999999999" customHeight="1" x14ac:dyDescent="0.3">
      <c r="B20" s="68"/>
      <c r="C20" s="69"/>
      <c r="D20" s="47" t="s">
        <v>12</v>
      </c>
      <c r="E20" s="48"/>
      <c r="F20" s="47">
        <v>1812</v>
      </c>
      <c r="G20" s="49"/>
      <c r="H20" s="48"/>
      <c r="I20" s="74">
        <v>87477.78</v>
      </c>
      <c r="J20" s="51"/>
      <c r="K20" s="51"/>
      <c r="L20" s="52"/>
    </row>
    <row r="21" spans="2:12" ht="14.4" x14ac:dyDescent="0.3">
      <c r="B21" s="70"/>
      <c r="C21" s="71"/>
      <c r="D21" s="53" t="s">
        <v>13</v>
      </c>
      <c r="E21" s="54"/>
      <c r="F21" s="55">
        <f>SUM(F20,F19)</f>
        <v>6445</v>
      </c>
      <c r="G21" s="56"/>
      <c r="H21" s="57"/>
      <c r="I21" s="58">
        <f>SUM(I20,I19)</f>
        <v>522840.18000000005</v>
      </c>
      <c r="J21" s="59"/>
      <c r="K21" s="59"/>
      <c r="L21" s="60"/>
    </row>
    <row r="22" spans="2:12" ht="16.649999999999999" customHeight="1" x14ac:dyDescent="0.3">
      <c r="B22" s="66">
        <v>42856</v>
      </c>
      <c r="C22" s="67"/>
      <c r="D22" s="72" t="s">
        <v>11</v>
      </c>
      <c r="E22" s="73"/>
      <c r="F22" s="47">
        <v>5102</v>
      </c>
      <c r="G22" s="49"/>
      <c r="H22" s="48"/>
      <c r="I22" s="75">
        <v>386048.8</v>
      </c>
      <c r="J22" s="62"/>
      <c r="K22" s="62"/>
      <c r="L22" s="63"/>
    </row>
    <row r="23" spans="2:12" ht="16.649999999999999" customHeight="1" x14ac:dyDescent="0.3">
      <c r="B23" s="68"/>
      <c r="C23" s="69"/>
      <c r="D23" s="47" t="s">
        <v>12</v>
      </c>
      <c r="E23" s="48"/>
      <c r="F23" s="47">
        <v>2034</v>
      </c>
      <c r="G23" s="49"/>
      <c r="H23" s="48"/>
      <c r="I23" s="74">
        <v>84097.27</v>
      </c>
      <c r="J23" s="51"/>
      <c r="K23" s="51"/>
      <c r="L23" s="52"/>
    </row>
    <row r="24" spans="2:12" ht="16.649999999999999" customHeight="1" x14ac:dyDescent="0.3">
      <c r="B24" s="70"/>
      <c r="C24" s="71"/>
      <c r="D24" s="53" t="s">
        <v>13</v>
      </c>
      <c r="E24" s="54"/>
      <c r="F24" s="55">
        <f>SUM(F23,F22)</f>
        <v>7136</v>
      </c>
      <c r="G24" s="56"/>
      <c r="H24" s="57"/>
      <c r="I24" s="58">
        <f>SUM(I23,I22)</f>
        <v>470146.07</v>
      </c>
      <c r="J24" s="59"/>
      <c r="K24" s="59"/>
      <c r="L24" s="60"/>
    </row>
    <row r="25" spans="2:12" ht="16.649999999999999" customHeight="1" x14ac:dyDescent="0.3">
      <c r="B25" s="66">
        <v>42887</v>
      </c>
      <c r="C25" s="67"/>
      <c r="D25" s="72" t="s">
        <v>11</v>
      </c>
      <c r="E25" s="73"/>
      <c r="F25" s="47">
        <v>5092</v>
      </c>
      <c r="G25" s="49"/>
      <c r="H25" s="48"/>
      <c r="I25" s="75">
        <v>485316.84</v>
      </c>
      <c r="J25" s="62"/>
      <c r="K25" s="62"/>
      <c r="L25" s="63"/>
    </row>
    <row r="26" spans="2:12" ht="16.649999999999999" customHeight="1" x14ac:dyDescent="0.3">
      <c r="B26" s="68"/>
      <c r="C26" s="69"/>
      <c r="D26" s="47" t="s">
        <v>12</v>
      </c>
      <c r="E26" s="48"/>
      <c r="F26" s="47">
        <v>1985</v>
      </c>
      <c r="G26" s="49"/>
      <c r="H26" s="48"/>
      <c r="I26" s="74">
        <v>104536.93</v>
      </c>
      <c r="J26" s="51"/>
      <c r="K26" s="51"/>
      <c r="L26" s="52"/>
    </row>
    <row r="27" spans="2:12" ht="16.649999999999999" customHeight="1" x14ac:dyDescent="0.3">
      <c r="B27" s="70"/>
      <c r="C27" s="71"/>
      <c r="D27" s="53" t="s">
        <v>13</v>
      </c>
      <c r="E27" s="54"/>
      <c r="F27" s="55">
        <f>SUM(F26,F25)</f>
        <v>7077</v>
      </c>
      <c r="G27" s="56"/>
      <c r="H27" s="57"/>
      <c r="I27" s="58">
        <f>SUM(I26,I25)</f>
        <v>589853.77</v>
      </c>
      <c r="J27" s="59"/>
      <c r="K27" s="59"/>
      <c r="L27" s="60"/>
    </row>
    <row r="28" spans="2:12" ht="16.649999999999999" customHeight="1" x14ac:dyDescent="0.3">
      <c r="B28" s="66">
        <v>42917</v>
      </c>
      <c r="C28" s="67"/>
      <c r="D28" s="72" t="s">
        <v>11</v>
      </c>
      <c r="E28" s="73"/>
      <c r="F28" s="47">
        <v>4869</v>
      </c>
      <c r="G28" s="49"/>
      <c r="H28" s="48"/>
      <c r="I28" s="75">
        <v>481040.06</v>
      </c>
      <c r="J28" s="62"/>
      <c r="K28" s="62"/>
      <c r="L28" s="63"/>
    </row>
    <row r="29" spans="2:12" ht="16.649999999999999" customHeight="1" x14ac:dyDescent="0.3">
      <c r="B29" s="68"/>
      <c r="C29" s="69"/>
      <c r="D29" s="47" t="s">
        <v>12</v>
      </c>
      <c r="E29" s="48"/>
      <c r="F29" s="47">
        <v>1653</v>
      </c>
      <c r="G29" s="49"/>
      <c r="H29" s="48"/>
      <c r="I29" s="74">
        <v>110386.08</v>
      </c>
      <c r="J29" s="51"/>
      <c r="K29" s="51"/>
      <c r="L29" s="52"/>
    </row>
    <row r="30" spans="2:12" ht="16.649999999999999" customHeight="1" x14ac:dyDescent="0.3">
      <c r="B30" s="70"/>
      <c r="C30" s="71"/>
      <c r="D30" s="53" t="s">
        <v>13</v>
      </c>
      <c r="E30" s="54"/>
      <c r="F30" s="55">
        <f>SUM(F29,F28)</f>
        <v>6522</v>
      </c>
      <c r="G30" s="56"/>
      <c r="H30" s="57"/>
      <c r="I30" s="58">
        <f>SUM(I29,I28)</f>
        <v>591426.14</v>
      </c>
      <c r="J30" s="59"/>
      <c r="K30" s="59"/>
      <c r="L30" s="60"/>
    </row>
    <row r="31" spans="2:12" ht="16.649999999999999" customHeight="1" x14ac:dyDescent="0.3">
      <c r="B31" s="66">
        <v>42948</v>
      </c>
      <c r="C31" s="67"/>
      <c r="D31" s="72" t="s">
        <v>11</v>
      </c>
      <c r="E31" s="73"/>
      <c r="F31" s="47">
        <v>4539</v>
      </c>
      <c r="G31" s="49"/>
      <c r="H31" s="48"/>
      <c r="I31" s="75">
        <v>482396.52</v>
      </c>
      <c r="J31" s="62"/>
      <c r="K31" s="62"/>
      <c r="L31" s="63"/>
    </row>
    <row r="32" spans="2:12" ht="16.649999999999999" customHeight="1" x14ac:dyDescent="0.3">
      <c r="B32" s="68"/>
      <c r="C32" s="69"/>
      <c r="D32" s="47" t="s">
        <v>12</v>
      </c>
      <c r="E32" s="48"/>
      <c r="F32" s="47">
        <v>1422</v>
      </c>
      <c r="G32" s="49"/>
      <c r="H32" s="48"/>
      <c r="I32" s="74">
        <v>97293.52</v>
      </c>
      <c r="J32" s="51"/>
      <c r="K32" s="51"/>
      <c r="L32" s="52"/>
    </row>
    <row r="33" spans="2:12" ht="16.649999999999999" customHeight="1" x14ac:dyDescent="0.3">
      <c r="B33" s="70"/>
      <c r="C33" s="71"/>
      <c r="D33" s="53" t="s">
        <v>13</v>
      </c>
      <c r="E33" s="54"/>
      <c r="F33" s="55">
        <f>SUM(F32,F31)</f>
        <v>5961</v>
      </c>
      <c r="G33" s="56"/>
      <c r="H33" s="57"/>
      <c r="I33" s="58">
        <f>SUM(I32,I31)</f>
        <v>579690.04</v>
      </c>
      <c r="J33" s="59"/>
      <c r="K33" s="59"/>
      <c r="L33" s="60"/>
    </row>
    <row r="34" spans="2:12" ht="16.649999999999999" customHeight="1" x14ac:dyDescent="0.3">
      <c r="B34" s="66">
        <v>42979</v>
      </c>
      <c r="C34" s="67"/>
      <c r="D34" s="72" t="s">
        <v>11</v>
      </c>
      <c r="E34" s="73"/>
      <c r="F34" s="47">
        <v>4662</v>
      </c>
      <c r="G34" s="49"/>
      <c r="H34" s="48"/>
      <c r="I34" s="75">
        <v>450597.38</v>
      </c>
      <c r="J34" s="62"/>
      <c r="K34" s="62"/>
      <c r="L34" s="63"/>
    </row>
    <row r="35" spans="2:12" ht="16.649999999999999" customHeight="1" x14ac:dyDescent="0.3">
      <c r="B35" s="68"/>
      <c r="C35" s="69"/>
      <c r="D35" s="47" t="s">
        <v>12</v>
      </c>
      <c r="E35" s="48"/>
      <c r="F35" s="47">
        <v>1543</v>
      </c>
      <c r="G35" s="49"/>
      <c r="H35" s="48"/>
      <c r="I35" s="74">
        <v>97177.52</v>
      </c>
      <c r="J35" s="51"/>
      <c r="K35" s="51"/>
      <c r="L35" s="52"/>
    </row>
    <row r="36" spans="2:12" ht="16.649999999999999" customHeight="1" x14ac:dyDescent="0.3">
      <c r="B36" s="70"/>
      <c r="C36" s="71"/>
      <c r="D36" s="53" t="s">
        <v>13</v>
      </c>
      <c r="E36" s="54"/>
      <c r="F36" s="55">
        <f>SUM(F35,F34)</f>
        <v>6205</v>
      </c>
      <c r="G36" s="56"/>
      <c r="H36" s="57"/>
      <c r="I36" s="58">
        <f>SUM(I35,I34)</f>
        <v>547774.9</v>
      </c>
      <c r="J36" s="59"/>
      <c r="K36" s="59"/>
      <c r="L36" s="60"/>
    </row>
    <row r="37" spans="2:12" ht="16.649999999999999" customHeight="1" x14ac:dyDescent="0.3">
      <c r="B37" s="66">
        <v>43009</v>
      </c>
      <c r="C37" s="67"/>
      <c r="D37" s="72" t="s">
        <v>11</v>
      </c>
      <c r="E37" s="73"/>
      <c r="F37" s="47">
        <v>4692</v>
      </c>
      <c r="G37" s="49"/>
      <c r="H37" s="48"/>
      <c r="I37" s="75">
        <v>463452.09</v>
      </c>
      <c r="J37" s="62"/>
      <c r="K37" s="62"/>
      <c r="L37" s="63"/>
    </row>
    <row r="38" spans="2:12" ht="16.649999999999999" customHeight="1" x14ac:dyDescent="0.3">
      <c r="B38" s="68"/>
      <c r="C38" s="69"/>
      <c r="D38" s="47" t="s">
        <v>12</v>
      </c>
      <c r="E38" s="48"/>
      <c r="F38" s="47">
        <v>1889</v>
      </c>
      <c r="G38" s="49"/>
      <c r="H38" s="48"/>
      <c r="I38" s="74">
        <v>112961.56</v>
      </c>
      <c r="J38" s="51"/>
      <c r="K38" s="51"/>
      <c r="L38" s="52"/>
    </row>
    <row r="39" spans="2:12" ht="16.649999999999999" customHeight="1" x14ac:dyDescent="0.3">
      <c r="B39" s="70"/>
      <c r="C39" s="71"/>
      <c r="D39" s="53" t="s">
        <v>13</v>
      </c>
      <c r="E39" s="54"/>
      <c r="F39" s="55">
        <f>SUM(F38,F37)</f>
        <v>6581</v>
      </c>
      <c r="G39" s="56"/>
      <c r="H39" s="57"/>
      <c r="I39" s="58">
        <f>SUM(I38,I37)</f>
        <v>576413.65</v>
      </c>
      <c r="J39" s="59"/>
      <c r="K39" s="59"/>
      <c r="L39" s="60"/>
    </row>
    <row r="40" spans="2:12" ht="16.649999999999999" customHeight="1" x14ac:dyDescent="0.3">
      <c r="B40" s="66">
        <v>43040</v>
      </c>
      <c r="C40" s="67"/>
      <c r="D40" s="72" t="s">
        <v>11</v>
      </c>
      <c r="E40" s="73"/>
      <c r="F40" s="47">
        <v>4881</v>
      </c>
      <c r="G40" s="49"/>
      <c r="H40" s="48"/>
      <c r="I40" s="75">
        <v>471108.2</v>
      </c>
      <c r="J40" s="62"/>
      <c r="K40" s="62"/>
      <c r="L40" s="63"/>
    </row>
    <row r="41" spans="2:12" ht="16.649999999999999" customHeight="1" x14ac:dyDescent="0.3">
      <c r="B41" s="68"/>
      <c r="C41" s="69"/>
      <c r="D41" s="47" t="s">
        <v>12</v>
      </c>
      <c r="E41" s="48"/>
      <c r="F41" s="47">
        <v>2350</v>
      </c>
      <c r="G41" s="49"/>
      <c r="H41" s="48"/>
      <c r="I41" s="74">
        <v>139196.19</v>
      </c>
      <c r="J41" s="51"/>
      <c r="K41" s="51"/>
      <c r="L41" s="52"/>
    </row>
    <row r="42" spans="2:12" ht="16.649999999999999" customHeight="1" x14ac:dyDescent="0.3">
      <c r="B42" s="70"/>
      <c r="C42" s="71"/>
      <c r="D42" s="53" t="s">
        <v>13</v>
      </c>
      <c r="E42" s="54"/>
      <c r="F42" s="55">
        <f>SUM(F41,F40)</f>
        <v>7231</v>
      </c>
      <c r="G42" s="56"/>
      <c r="H42" s="57"/>
      <c r="I42" s="58">
        <f>SUM(I41,I40)</f>
        <v>610304.39</v>
      </c>
      <c r="J42" s="59"/>
      <c r="K42" s="59"/>
      <c r="L42" s="60"/>
    </row>
    <row r="43" spans="2:12" ht="16.649999999999999" customHeight="1" x14ac:dyDescent="0.3">
      <c r="B43" s="66">
        <v>43070</v>
      </c>
      <c r="C43" s="67"/>
      <c r="D43" s="72" t="s">
        <v>11</v>
      </c>
      <c r="E43" s="73"/>
      <c r="F43" s="47">
        <v>5376</v>
      </c>
      <c r="G43" s="49"/>
      <c r="H43" s="48"/>
      <c r="I43" s="75">
        <v>561452.42000000004</v>
      </c>
      <c r="J43" s="62"/>
      <c r="K43" s="62"/>
      <c r="L43" s="63"/>
    </row>
    <row r="44" spans="2:12" ht="16.649999999999999" customHeight="1" x14ac:dyDescent="0.3">
      <c r="B44" s="68"/>
      <c r="C44" s="69"/>
      <c r="D44" s="47" t="s">
        <v>12</v>
      </c>
      <c r="E44" s="48"/>
      <c r="F44" s="47">
        <v>3160</v>
      </c>
      <c r="G44" s="49"/>
      <c r="H44" s="48"/>
      <c r="I44" s="74">
        <v>203078.32</v>
      </c>
      <c r="J44" s="51"/>
      <c r="K44" s="51"/>
      <c r="L44" s="52"/>
    </row>
    <row r="45" spans="2:12" ht="16.649999999999999" customHeight="1" x14ac:dyDescent="0.3">
      <c r="B45" s="70"/>
      <c r="C45" s="71"/>
      <c r="D45" s="53" t="s">
        <v>13</v>
      </c>
      <c r="E45" s="54"/>
      <c r="F45" s="55">
        <f>SUM(F44,F43)</f>
        <v>8536</v>
      </c>
      <c r="G45" s="56"/>
      <c r="H45" s="57"/>
      <c r="I45" s="58">
        <f>SUM(I44,I43)</f>
        <v>764530.74</v>
      </c>
      <c r="J45" s="59"/>
      <c r="K45" s="59"/>
      <c r="L45" s="60"/>
    </row>
    <row r="46" spans="2:12" ht="16.649999999999999" customHeight="1" x14ac:dyDescent="0.3">
      <c r="B46" s="66">
        <v>43101</v>
      </c>
      <c r="C46" s="67"/>
      <c r="D46" s="72" t="s">
        <v>11</v>
      </c>
      <c r="E46" s="73"/>
      <c r="F46" s="47">
        <v>4389</v>
      </c>
      <c r="G46" s="49"/>
      <c r="H46" s="48"/>
      <c r="I46" s="75">
        <v>440234.3</v>
      </c>
      <c r="J46" s="62"/>
      <c r="K46" s="62"/>
      <c r="L46" s="63"/>
    </row>
    <row r="47" spans="2:12" ht="16.649999999999999" customHeight="1" x14ac:dyDescent="0.3">
      <c r="B47" s="68"/>
      <c r="C47" s="69"/>
      <c r="D47" s="47" t="s">
        <v>12</v>
      </c>
      <c r="E47" s="48"/>
      <c r="F47" s="47">
        <v>2407</v>
      </c>
      <c r="G47" s="49"/>
      <c r="H47" s="48"/>
      <c r="I47" s="74">
        <v>123395.68</v>
      </c>
      <c r="J47" s="51"/>
      <c r="K47" s="51"/>
      <c r="L47" s="52"/>
    </row>
    <row r="48" spans="2:12" ht="16.649999999999999" customHeight="1" x14ac:dyDescent="0.3">
      <c r="B48" s="70"/>
      <c r="C48" s="71"/>
      <c r="D48" s="53" t="s">
        <v>13</v>
      </c>
      <c r="E48" s="54"/>
      <c r="F48" s="55">
        <f>SUM(F47,F46)</f>
        <v>6796</v>
      </c>
      <c r="G48" s="56"/>
      <c r="H48" s="57"/>
      <c r="I48" s="58">
        <f>SUM(I47,I46)</f>
        <v>563629.98</v>
      </c>
      <c r="J48" s="59"/>
      <c r="K48" s="59"/>
      <c r="L48" s="60"/>
    </row>
    <row r="49" spans="2:12" ht="16.649999999999999" customHeight="1" x14ac:dyDescent="0.3">
      <c r="B49" s="66">
        <v>43132</v>
      </c>
      <c r="C49" s="67"/>
      <c r="D49" s="72" t="s">
        <v>11</v>
      </c>
      <c r="E49" s="73"/>
      <c r="F49" s="47">
        <v>4159</v>
      </c>
      <c r="G49" s="49"/>
      <c r="H49" s="48"/>
      <c r="I49" s="75">
        <v>459127.13</v>
      </c>
      <c r="J49" s="62"/>
      <c r="K49" s="62"/>
      <c r="L49" s="63"/>
    </row>
    <row r="50" spans="2:12" ht="16.649999999999999" customHeight="1" x14ac:dyDescent="0.3">
      <c r="B50" s="68"/>
      <c r="C50" s="69"/>
      <c r="D50" s="47" t="s">
        <v>12</v>
      </c>
      <c r="E50" s="48"/>
      <c r="F50" s="47">
        <v>2149</v>
      </c>
      <c r="G50" s="49"/>
      <c r="H50" s="48"/>
      <c r="I50" s="74">
        <v>128021.4</v>
      </c>
      <c r="J50" s="51"/>
      <c r="K50" s="51"/>
      <c r="L50" s="52"/>
    </row>
    <row r="51" spans="2:12" ht="16.649999999999999" customHeight="1" x14ac:dyDescent="0.3">
      <c r="B51" s="70"/>
      <c r="C51" s="71"/>
      <c r="D51" s="53" t="s">
        <v>13</v>
      </c>
      <c r="E51" s="54"/>
      <c r="F51" s="55">
        <f>SUM(F50,F49)</f>
        <v>6308</v>
      </c>
      <c r="G51" s="56"/>
      <c r="H51" s="57"/>
      <c r="I51" s="58">
        <f>SUM(I50,I49)</f>
        <v>587148.53</v>
      </c>
      <c r="J51" s="59"/>
      <c r="K51" s="59"/>
      <c r="L51" s="60"/>
    </row>
    <row r="52" spans="2:12" ht="16.649999999999999" customHeight="1" x14ac:dyDescent="0.3">
      <c r="B52" s="66">
        <v>43160</v>
      </c>
      <c r="C52" s="67"/>
      <c r="D52" s="72" t="s">
        <v>11</v>
      </c>
      <c r="E52" s="73"/>
      <c r="F52" s="47">
        <v>4935</v>
      </c>
      <c r="G52" s="49"/>
      <c r="H52" s="48"/>
      <c r="I52" s="75">
        <v>541125.78</v>
      </c>
      <c r="J52" s="62"/>
      <c r="K52" s="62"/>
      <c r="L52" s="63"/>
    </row>
    <row r="53" spans="2:12" ht="16.649999999999999" customHeight="1" x14ac:dyDescent="0.3">
      <c r="B53" s="68"/>
      <c r="C53" s="69"/>
      <c r="D53" s="47" t="s">
        <v>12</v>
      </c>
      <c r="E53" s="48"/>
      <c r="F53" s="47">
        <v>2784</v>
      </c>
      <c r="G53" s="49"/>
      <c r="H53" s="48"/>
      <c r="I53" s="74">
        <v>143237.85999999999</v>
      </c>
      <c r="J53" s="51"/>
      <c r="K53" s="51"/>
      <c r="L53" s="52"/>
    </row>
    <row r="54" spans="2:12" ht="16.649999999999999" customHeight="1" x14ac:dyDescent="0.3">
      <c r="B54" s="70"/>
      <c r="C54" s="71"/>
      <c r="D54" s="53" t="s">
        <v>13</v>
      </c>
      <c r="E54" s="54"/>
      <c r="F54" s="55">
        <f>SUM(F53,F52)</f>
        <v>7719</v>
      </c>
      <c r="G54" s="56"/>
      <c r="H54" s="57"/>
      <c r="I54" s="58">
        <f>SUM(I53,I52)</f>
        <v>684363.64</v>
      </c>
      <c r="J54" s="59"/>
      <c r="K54" s="59"/>
      <c r="L54" s="60"/>
    </row>
    <row r="55" spans="2:12" ht="16.649999999999999" customHeight="1" x14ac:dyDescent="0.3">
      <c r="B55" s="66">
        <v>43191</v>
      </c>
      <c r="C55" s="67"/>
      <c r="D55" s="72" t="s">
        <v>11</v>
      </c>
      <c r="E55" s="73"/>
      <c r="F55" s="47">
        <v>4710</v>
      </c>
      <c r="G55" s="49"/>
      <c r="H55" s="48"/>
      <c r="I55" s="75">
        <v>474184</v>
      </c>
      <c r="J55" s="62"/>
      <c r="K55" s="62"/>
      <c r="L55" s="63"/>
    </row>
    <row r="56" spans="2:12" ht="16.649999999999999" customHeight="1" x14ac:dyDescent="0.3">
      <c r="B56" s="68"/>
      <c r="C56" s="69"/>
      <c r="D56" s="47" t="s">
        <v>12</v>
      </c>
      <c r="E56" s="48"/>
      <c r="F56" s="47">
        <v>2700</v>
      </c>
      <c r="G56" s="49"/>
      <c r="H56" s="48"/>
      <c r="I56" s="74">
        <v>150324</v>
      </c>
      <c r="J56" s="51"/>
      <c r="K56" s="51"/>
      <c r="L56" s="52"/>
    </row>
    <row r="57" spans="2:12" ht="16.649999999999999" customHeight="1" x14ac:dyDescent="0.3">
      <c r="B57" s="70"/>
      <c r="C57" s="71"/>
      <c r="D57" s="53" t="s">
        <v>13</v>
      </c>
      <c r="E57" s="54"/>
      <c r="F57" s="55">
        <f>SUM(F56,F55)</f>
        <v>7410</v>
      </c>
      <c r="G57" s="56"/>
      <c r="H57" s="57"/>
      <c r="I57" s="58">
        <f>SUM(I56,I55)</f>
        <v>624508</v>
      </c>
      <c r="J57" s="59"/>
      <c r="K57" s="59"/>
      <c r="L57" s="60"/>
    </row>
    <row r="58" spans="2:12" ht="16.649999999999999" customHeight="1" x14ac:dyDescent="0.3">
      <c r="B58" s="66">
        <v>43221</v>
      </c>
      <c r="C58" s="67"/>
      <c r="D58" s="72" t="s">
        <v>11</v>
      </c>
      <c r="E58" s="73"/>
      <c r="F58" s="47">
        <v>4692</v>
      </c>
      <c r="G58" s="49"/>
      <c r="H58" s="48"/>
      <c r="I58" s="75">
        <v>504005.25</v>
      </c>
      <c r="J58" s="62"/>
      <c r="K58" s="62"/>
      <c r="L58" s="63"/>
    </row>
    <row r="59" spans="2:12" ht="16.649999999999999" customHeight="1" x14ac:dyDescent="0.3">
      <c r="B59" s="68"/>
      <c r="C59" s="69"/>
      <c r="D59" s="47" t="s">
        <v>12</v>
      </c>
      <c r="E59" s="48"/>
      <c r="F59" s="47">
        <v>2793</v>
      </c>
      <c r="G59" s="49"/>
      <c r="H59" s="48"/>
      <c r="I59" s="74">
        <v>155729.23000000001</v>
      </c>
      <c r="J59" s="51"/>
      <c r="K59" s="51"/>
      <c r="L59" s="52"/>
    </row>
    <row r="60" spans="2:12" ht="16.649999999999999" customHeight="1" x14ac:dyDescent="0.3">
      <c r="B60" s="70"/>
      <c r="C60" s="71"/>
      <c r="D60" s="53" t="s">
        <v>13</v>
      </c>
      <c r="E60" s="54"/>
      <c r="F60" s="55">
        <f>SUM(F59,F58)</f>
        <v>7485</v>
      </c>
      <c r="G60" s="56"/>
      <c r="H60" s="57"/>
      <c r="I60" s="58">
        <f>SUM(I59,I58)</f>
        <v>659734.48</v>
      </c>
      <c r="J60" s="59"/>
      <c r="K60" s="59"/>
      <c r="L60" s="60"/>
    </row>
    <row r="61" spans="2:12" ht="16.649999999999999" customHeight="1" x14ac:dyDescent="0.3">
      <c r="B61" s="66">
        <v>43252</v>
      </c>
      <c r="C61" s="67"/>
      <c r="D61" s="72" t="s">
        <v>11</v>
      </c>
      <c r="E61" s="73"/>
      <c r="F61" s="47">
        <v>4462</v>
      </c>
      <c r="G61" s="49"/>
      <c r="H61" s="48"/>
      <c r="I61" s="75">
        <v>468654.6</v>
      </c>
      <c r="J61" s="62"/>
      <c r="K61" s="62"/>
      <c r="L61" s="63"/>
    </row>
    <row r="62" spans="2:12" ht="16.649999999999999" customHeight="1" x14ac:dyDescent="0.3">
      <c r="B62" s="68"/>
      <c r="C62" s="69"/>
      <c r="D62" s="47" t="s">
        <v>12</v>
      </c>
      <c r="E62" s="48"/>
      <c r="F62" s="47">
        <v>2559</v>
      </c>
      <c r="G62" s="49"/>
      <c r="H62" s="48"/>
      <c r="I62" s="74">
        <v>154967.01</v>
      </c>
      <c r="J62" s="51"/>
      <c r="K62" s="51"/>
      <c r="L62" s="52"/>
    </row>
    <row r="63" spans="2:12" ht="14.4" x14ac:dyDescent="0.3">
      <c r="B63" s="70"/>
      <c r="C63" s="71"/>
      <c r="D63" s="53" t="s">
        <v>13</v>
      </c>
      <c r="E63" s="54"/>
      <c r="F63" s="55">
        <f>SUM(F62,F61)</f>
        <v>7021</v>
      </c>
      <c r="G63" s="56"/>
      <c r="H63" s="57"/>
      <c r="I63" s="58">
        <f>SUM(I62,I61)</f>
        <v>623621.61</v>
      </c>
      <c r="J63" s="59"/>
      <c r="K63" s="59"/>
      <c r="L63" s="60"/>
    </row>
    <row r="64" spans="2:12" ht="14.4" x14ac:dyDescent="0.3">
      <c r="B64" s="66">
        <v>43282</v>
      </c>
      <c r="C64" s="67"/>
      <c r="D64" s="72" t="s">
        <v>11</v>
      </c>
      <c r="E64" s="73"/>
      <c r="F64" s="47">
        <v>4943</v>
      </c>
      <c r="G64" s="49"/>
      <c r="H64" s="48"/>
      <c r="I64" s="75">
        <v>532151.63</v>
      </c>
      <c r="J64" s="62"/>
      <c r="K64" s="62"/>
      <c r="L64" s="63"/>
    </row>
    <row r="65" spans="2:12" ht="16.649999999999999" customHeight="1" x14ac:dyDescent="0.3">
      <c r="B65" s="68"/>
      <c r="C65" s="69"/>
      <c r="D65" s="47" t="s">
        <v>12</v>
      </c>
      <c r="E65" s="48"/>
      <c r="F65" s="47">
        <v>2418</v>
      </c>
      <c r="G65" s="49"/>
      <c r="H65" s="48"/>
      <c r="I65" s="74">
        <v>148103.99</v>
      </c>
      <c r="J65" s="51"/>
      <c r="K65" s="51"/>
      <c r="L65" s="52"/>
    </row>
    <row r="66" spans="2:12" ht="16.649999999999999" customHeight="1" x14ac:dyDescent="0.3">
      <c r="B66" s="70"/>
      <c r="C66" s="71"/>
      <c r="D66" s="53" t="s">
        <v>13</v>
      </c>
      <c r="E66" s="54"/>
      <c r="F66" s="55">
        <f>SUM(F65,F64)</f>
        <v>7361</v>
      </c>
      <c r="G66" s="56"/>
      <c r="H66" s="57"/>
      <c r="I66" s="58">
        <f>SUM(I65,I64)</f>
        <v>680255.62</v>
      </c>
      <c r="J66" s="59"/>
      <c r="K66" s="59"/>
      <c r="L66" s="60"/>
    </row>
    <row r="67" spans="2:12" ht="16.649999999999999" customHeight="1" x14ac:dyDescent="0.3">
      <c r="B67" s="66">
        <v>43313</v>
      </c>
      <c r="C67" s="67"/>
      <c r="D67" s="72" t="s">
        <v>11</v>
      </c>
      <c r="E67" s="73"/>
      <c r="F67" s="47">
        <v>4545</v>
      </c>
      <c r="G67" s="49"/>
      <c r="H67" s="48"/>
      <c r="I67" s="75">
        <v>549057.16</v>
      </c>
      <c r="J67" s="62"/>
      <c r="K67" s="62"/>
      <c r="L67" s="63"/>
    </row>
    <row r="68" spans="2:12" ht="16.649999999999999" customHeight="1" x14ac:dyDescent="0.3">
      <c r="B68" s="68"/>
      <c r="C68" s="69"/>
      <c r="D68" s="47" t="s">
        <v>12</v>
      </c>
      <c r="E68" s="48"/>
      <c r="F68" s="47">
        <v>1923</v>
      </c>
      <c r="G68" s="49"/>
      <c r="H68" s="48"/>
      <c r="I68" s="74">
        <v>144615.76</v>
      </c>
      <c r="J68" s="51"/>
      <c r="K68" s="51"/>
      <c r="L68" s="52"/>
    </row>
    <row r="69" spans="2:12" ht="16.649999999999999" customHeight="1" x14ac:dyDescent="0.3">
      <c r="B69" s="70"/>
      <c r="C69" s="71"/>
      <c r="D69" s="53" t="s">
        <v>13</v>
      </c>
      <c r="E69" s="54"/>
      <c r="F69" s="55">
        <f>SUM(F68,F67)</f>
        <v>6468</v>
      </c>
      <c r="G69" s="56"/>
      <c r="H69" s="57"/>
      <c r="I69" s="58">
        <f>SUM(I68,I67)</f>
        <v>693672.92</v>
      </c>
      <c r="J69" s="59"/>
      <c r="K69" s="59"/>
      <c r="L69" s="60"/>
    </row>
    <row r="70" spans="2:12" ht="16.649999999999999" customHeight="1" x14ac:dyDescent="0.3">
      <c r="B70" s="66">
        <v>43344</v>
      </c>
      <c r="C70" s="67"/>
      <c r="D70" s="72" t="s">
        <v>11</v>
      </c>
      <c r="E70" s="73"/>
      <c r="F70" s="47">
        <v>4498</v>
      </c>
      <c r="G70" s="49"/>
      <c r="H70" s="48"/>
      <c r="I70" s="75">
        <v>583964.57999999996</v>
      </c>
      <c r="J70" s="62"/>
      <c r="K70" s="62"/>
      <c r="L70" s="63"/>
    </row>
    <row r="71" spans="2:12" ht="16.649999999999999" customHeight="1" x14ac:dyDescent="0.3">
      <c r="B71" s="68"/>
      <c r="C71" s="69"/>
      <c r="D71" s="47" t="s">
        <v>12</v>
      </c>
      <c r="E71" s="48"/>
      <c r="F71" s="47">
        <v>2126</v>
      </c>
      <c r="G71" s="49"/>
      <c r="H71" s="48"/>
      <c r="I71" s="74">
        <v>167791.77</v>
      </c>
      <c r="J71" s="51"/>
      <c r="K71" s="51"/>
      <c r="L71" s="52"/>
    </row>
    <row r="72" spans="2:12" ht="16.649999999999999" customHeight="1" x14ac:dyDescent="0.3">
      <c r="B72" s="70"/>
      <c r="C72" s="71"/>
      <c r="D72" s="53" t="s">
        <v>13</v>
      </c>
      <c r="E72" s="54"/>
      <c r="F72" s="55">
        <f>SUM(F71,F70)</f>
        <v>6624</v>
      </c>
      <c r="G72" s="56"/>
      <c r="H72" s="57"/>
      <c r="I72" s="58">
        <f>SUM(I71,I70)</f>
        <v>751756.35</v>
      </c>
      <c r="J72" s="59"/>
      <c r="K72" s="59"/>
      <c r="L72" s="60"/>
    </row>
    <row r="73" spans="2:12" ht="16.649999999999999" customHeight="1" x14ac:dyDescent="0.3">
      <c r="B73" s="66">
        <v>43374</v>
      </c>
      <c r="C73" s="67"/>
      <c r="D73" s="72" t="s">
        <v>11</v>
      </c>
      <c r="E73" s="73"/>
      <c r="F73" s="47">
        <v>4759</v>
      </c>
      <c r="G73" s="49"/>
      <c r="H73" s="48"/>
      <c r="I73" s="75">
        <v>529955.4</v>
      </c>
      <c r="J73" s="62"/>
      <c r="K73" s="62"/>
      <c r="L73" s="63"/>
    </row>
    <row r="74" spans="2:12" ht="16.649999999999999" customHeight="1" x14ac:dyDescent="0.3">
      <c r="B74" s="68"/>
      <c r="C74" s="69"/>
      <c r="D74" s="47" t="s">
        <v>12</v>
      </c>
      <c r="E74" s="48"/>
      <c r="F74" s="47">
        <v>2256</v>
      </c>
      <c r="G74" s="49"/>
      <c r="H74" s="48"/>
      <c r="I74" s="74">
        <v>170693.47</v>
      </c>
      <c r="J74" s="51"/>
      <c r="K74" s="51"/>
      <c r="L74" s="52"/>
    </row>
    <row r="75" spans="2:12" ht="16.649999999999999" customHeight="1" x14ac:dyDescent="0.3">
      <c r="B75" s="70"/>
      <c r="C75" s="71"/>
      <c r="D75" s="53" t="s">
        <v>13</v>
      </c>
      <c r="E75" s="54"/>
      <c r="F75" s="55">
        <f>SUM(F74,F73)</f>
        <v>7015</v>
      </c>
      <c r="G75" s="56"/>
      <c r="H75" s="57"/>
      <c r="I75" s="58">
        <f>SUM(I74,I73)</f>
        <v>700648.87</v>
      </c>
      <c r="J75" s="59"/>
      <c r="K75" s="59"/>
      <c r="L75" s="60"/>
    </row>
    <row r="76" spans="2:12" ht="16.649999999999999" customHeight="1" x14ac:dyDescent="0.3">
      <c r="B76" s="66">
        <v>43405</v>
      </c>
      <c r="C76" s="67"/>
      <c r="D76" s="72" t="s">
        <v>11</v>
      </c>
      <c r="E76" s="73"/>
      <c r="F76" s="47">
        <v>4841</v>
      </c>
      <c r="G76" s="49"/>
      <c r="H76" s="48"/>
      <c r="I76" s="75">
        <v>560183.39</v>
      </c>
      <c r="J76" s="62"/>
      <c r="K76" s="62"/>
      <c r="L76" s="63"/>
    </row>
    <row r="77" spans="2:12" ht="16.649999999999999" customHeight="1" x14ac:dyDescent="0.3">
      <c r="B77" s="68"/>
      <c r="C77" s="69"/>
      <c r="D77" s="47" t="s">
        <v>12</v>
      </c>
      <c r="E77" s="48"/>
      <c r="F77" s="47">
        <v>2993</v>
      </c>
      <c r="G77" s="49"/>
      <c r="H77" s="48"/>
      <c r="I77" s="74">
        <v>254904.36</v>
      </c>
      <c r="J77" s="51"/>
      <c r="K77" s="51"/>
      <c r="L77" s="52"/>
    </row>
    <row r="78" spans="2:12" ht="16.649999999999999" customHeight="1" x14ac:dyDescent="0.3">
      <c r="B78" s="70"/>
      <c r="C78" s="71"/>
      <c r="D78" s="53" t="s">
        <v>13</v>
      </c>
      <c r="E78" s="54"/>
      <c r="F78" s="55">
        <f>SUM(F77,F76)</f>
        <v>7834</v>
      </c>
      <c r="G78" s="56"/>
      <c r="H78" s="57"/>
      <c r="I78" s="58">
        <f>SUM(I77,I76)</f>
        <v>815087.75</v>
      </c>
      <c r="J78" s="59"/>
      <c r="K78" s="59"/>
      <c r="L78" s="60"/>
    </row>
    <row r="79" spans="2:12" ht="16.649999999999999" customHeight="1" x14ac:dyDescent="0.3">
      <c r="B79" s="66">
        <v>43435</v>
      </c>
      <c r="C79" s="67"/>
      <c r="D79" s="72" t="s">
        <v>11</v>
      </c>
      <c r="E79" s="73"/>
      <c r="F79" s="47">
        <v>4399</v>
      </c>
      <c r="G79" s="49"/>
      <c r="H79" s="48"/>
      <c r="I79" s="75">
        <v>571106.26</v>
      </c>
      <c r="J79" s="62"/>
      <c r="K79" s="62"/>
      <c r="L79" s="63"/>
    </row>
    <row r="80" spans="2:12" ht="14.4" x14ac:dyDescent="0.3">
      <c r="B80" s="68"/>
      <c r="C80" s="69"/>
      <c r="D80" s="47" t="s">
        <v>12</v>
      </c>
      <c r="E80" s="48"/>
      <c r="F80" s="47">
        <v>3434</v>
      </c>
      <c r="G80" s="49"/>
      <c r="H80" s="48"/>
      <c r="I80" s="74">
        <v>415621.16</v>
      </c>
      <c r="J80" s="51"/>
      <c r="K80" s="51"/>
      <c r="L80" s="52"/>
    </row>
    <row r="81" spans="2:12" ht="16.649999999999999" customHeight="1" x14ac:dyDescent="0.3">
      <c r="B81" s="70"/>
      <c r="C81" s="71"/>
      <c r="D81" s="53" t="s">
        <v>13</v>
      </c>
      <c r="E81" s="54"/>
      <c r="F81" s="55">
        <f>SUM(F80,F79)</f>
        <v>7833</v>
      </c>
      <c r="G81" s="56"/>
      <c r="H81" s="57"/>
      <c r="I81" s="58">
        <f>SUM(I80,I79)</f>
        <v>986727.41999999993</v>
      </c>
      <c r="J81" s="59"/>
      <c r="K81" s="59"/>
      <c r="L81" s="60"/>
    </row>
    <row r="82" spans="2:12" ht="16.649999999999999" customHeight="1" x14ac:dyDescent="0.3">
      <c r="B82" s="66">
        <v>43466</v>
      </c>
      <c r="C82" s="67"/>
      <c r="D82" s="72" t="s">
        <v>11</v>
      </c>
      <c r="E82" s="73"/>
      <c r="F82" s="47">
        <v>3753</v>
      </c>
      <c r="G82" s="49"/>
      <c r="H82" s="48"/>
      <c r="I82" s="75">
        <v>429546.38</v>
      </c>
      <c r="J82" s="62"/>
      <c r="K82" s="62"/>
      <c r="L82" s="63"/>
    </row>
    <row r="83" spans="2:12" ht="16.649999999999999" customHeight="1" x14ac:dyDescent="0.3">
      <c r="B83" s="68"/>
      <c r="C83" s="69"/>
      <c r="D83" s="47" t="s">
        <v>12</v>
      </c>
      <c r="E83" s="48"/>
      <c r="F83" s="47">
        <v>2591</v>
      </c>
      <c r="G83" s="49"/>
      <c r="H83" s="48"/>
      <c r="I83" s="74">
        <v>206651.69</v>
      </c>
      <c r="J83" s="51"/>
      <c r="K83" s="51"/>
      <c r="L83" s="52"/>
    </row>
    <row r="84" spans="2:12" ht="16.649999999999999" customHeight="1" x14ac:dyDescent="0.3">
      <c r="B84" s="70"/>
      <c r="C84" s="71"/>
      <c r="D84" s="53" t="s">
        <v>13</v>
      </c>
      <c r="E84" s="54"/>
      <c r="F84" s="55">
        <f>SUM(F83,F82)</f>
        <v>6344</v>
      </c>
      <c r="G84" s="56"/>
      <c r="H84" s="57"/>
      <c r="I84" s="58">
        <f>SUM(I83,I82)</f>
        <v>636198.07000000007</v>
      </c>
      <c r="J84" s="59"/>
      <c r="K84" s="59"/>
      <c r="L84" s="60"/>
    </row>
    <row r="85" spans="2:12" ht="16.649999999999999" customHeight="1" x14ac:dyDescent="0.3">
      <c r="B85" s="66">
        <v>43497</v>
      </c>
      <c r="C85" s="67"/>
      <c r="D85" s="72" t="s">
        <v>11</v>
      </c>
      <c r="E85" s="73"/>
      <c r="F85" s="47">
        <v>3582</v>
      </c>
      <c r="G85" s="49"/>
      <c r="H85" s="48"/>
      <c r="I85" s="75">
        <v>443788.28</v>
      </c>
      <c r="J85" s="62"/>
      <c r="K85" s="62"/>
      <c r="L85" s="63"/>
    </row>
    <row r="86" spans="2:12" ht="16.649999999999999" customHeight="1" x14ac:dyDescent="0.3">
      <c r="B86" s="68"/>
      <c r="C86" s="69"/>
      <c r="D86" s="47" t="s">
        <v>12</v>
      </c>
      <c r="E86" s="48"/>
      <c r="F86" s="47">
        <v>2365</v>
      </c>
      <c r="G86" s="49"/>
      <c r="H86" s="48"/>
      <c r="I86" s="74">
        <v>200502.26</v>
      </c>
      <c r="J86" s="51"/>
      <c r="K86" s="51"/>
      <c r="L86" s="52"/>
    </row>
    <row r="87" spans="2:12" ht="26.4" customHeight="1" x14ac:dyDescent="0.3">
      <c r="B87" s="70"/>
      <c r="C87" s="71"/>
      <c r="D87" s="53" t="s">
        <v>13</v>
      </c>
      <c r="E87" s="54"/>
      <c r="F87" s="55">
        <f>SUM(F86,F85)</f>
        <v>5947</v>
      </c>
      <c r="G87" s="56"/>
      <c r="H87" s="57"/>
      <c r="I87" s="58">
        <f>SUM(I86,I85)</f>
        <v>644290.54</v>
      </c>
      <c r="J87" s="59"/>
      <c r="K87" s="59"/>
      <c r="L87" s="60"/>
    </row>
    <row r="88" spans="2:12" ht="14.4" x14ac:dyDescent="0.3">
      <c r="B88" s="66">
        <v>43525</v>
      </c>
      <c r="C88" s="67"/>
      <c r="D88" s="72" t="s">
        <v>11</v>
      </c>
      <c r="E88" s="73"/>
      <c r="F88" s="47">
        <v>4069</v>
      </c>
      <c r="G88" s="49"/>
      <c r="H88" s="48"/>
      <c r="I88" s="75">
        <v>479518.74</v>
      </c>
      <c r="J88" s="62"/>
      <c r="K88" s="62"/>
      <c r="L88" s="63"/>
    </row>
    <row r="89" spans="2:12" ht="16.649999999999999" customHeight="1" x14ac:dyDescent="0.3">
      <c r="B89" s="68"/>
      <c r="C89" s="69"/>
      <c r="D89" s="47" t="s">
        <v>12</v>
      </c>
      <c r="E89" s="48"/>
      <c r="F89" s="47">
        <v>3318</v>
      </c>
      <c r="G89" s="49"/>
      <c r="H89" s="48"/>
      <c r="I89" s="74">
        <v>203503.93</v>
      </c>
      <c r="J89" s="51"/>
      <c r="K89" s="51"/>
      <c r="L89" s="52"/>
    </row>
    <row r="90" spans="2:12" ht="16.649999999999999" customHeight="1" x14ac:dyDescent="0.3">
      <c r="B90" s="70"/>
      <c r="C90" s="71"/>
      <c r="D90" s="53" t="s">
        <v>13</v>
      </c>
      <c r="E90" s="54"/>
      <c r="F90" s="55">
        <f>SUM(F89,F88)</f>
        <v>7387</v>
      </c>
      <c r="G90" s="56"/>
      <c r="H90" s="57"/>
      <c r="I90" s="58">
        <f>SUM(I89,I88)</f>
        <v>683022.66999999993</v>
      </c>
      <c r="J90" s="59"/>
      <c r="K90" s="59"/>
      <c r="L90" s="60"/>
    </row>
    <row r="91" spans="2:12" ht="16.649999999999999" customHeight="1" x14ac:dyDescent="0.3">
      <c r="B91" s="66">
        <v>43556</v>
      </c>
      <c r="C91" s="67"/>
      <c r="D91" s="72" t="s">
        <v>11</v>
      </c>
      <c r="E91" s="73"/>
      <c r="F91" s="47">
        <v>4015</v>
      </c>
      <c r="G91" s="49"/>
      <c r="H91" s="48"/>
      <c r="I91" s="75">
        <v>410732.29</v>
      </c>
      <c r="J91" s="62"/>
      <c r="K91" s="62"/>
      <c r="L91" s="63"/>
    </row>
    <row r="92" spans="2:12" ht="16.649999999999999" customHeight="1" x14ac:dyDescent="0.3">
      <c r="B92" s="68"/>
      <c r="C92" s="69"/>
      <c r="D92" s="47" t="s">
        <v>12</v>
      </c>
      <c r="E92" s="48"/>
      <c r="F92" s="47">
        <v>3499</v>
      </c>
      <c r="G92" s="49"/>
      <c r="H92" s="48"/>
      <c r="I92" s="74">
        <v>222507.56</v>
      </c>
      <c r="J92" s="51"/>
      <c r="K92" s="51"/>
      <c r="L92" s="52"/>
    </row>
    <row r="93" spans="2:12" ht="16.649999999999999" customHeight="1" x14ac:dyDescent="0.3">
      <c r="B93" s="70"/>
      <c r="C93" s="71"/>
      <c r="D93" s="53" t="s">
        <v>13</v>
      </c>
      <c r="E93" s="54"/>
      <c r="F93" s="55">
        <f>SUM(F92,F91)</f>
        <v>7514</v>
      </c>
      <c r="G93" s="56"/>
      <c r="H93" s="57"/>
      <c r="I93" s="58">
        <f>SUM(I92,I91)</f>
        <v>633239.85</v>
      </c>
      <c r="J93" s="59"/>
      <c r="K93" s="59"/>
      <c r="L93" s="60"/>
    </row>
    <row r="94" spans="2:12" ht="16.649999999999999" customHeight="1" x14ac:dyDescent="0.3">
      <c r="B94" s="66">
        <v>43586</v>
      </c>
      <c r="C94" s="67"/>
      <c r="D94" s="72" t="s">
        <v>11</v>
      </c>
      <c r="E94" s="73"/>
      <c r="F94" s="47">
        <v>4097</v>
      </c>
      <c r="G94" s="49"/>
      <c r="H94" s="48"/>
      <c r="I94" s="75">
        <v>471886.46</v>
      </c>
      <c r="J94" s="62"/>
      <c r="K94" s="62"/>
      <c r="L94" s="63"/>
    </row>
    <row r="95" spans="2:12" ht="16.649999999999999" customHeight="1" x14ac:dyDescent="0.3">
      <c r="B95" s="68"/>
      <c r="C95" s="69"/>
      <c r="D95" s="47" t="s">
        <v>12</v>
      </c>
      <c r="E95" s="48"/>
      <c r="F95" s="47">
        <v>3499</v>
      </c>
      <c r="G95" s="49"/>
      <c r="H95" s="48"/>
      <c r="I95" s="74">
        <v>255569.86</v>
      </c>
      <c r="J95" s="51"/>
      <c r="K95" s="51"/>
      <c r="L95" s="52"/>
    </row>
    <row r="96" spans="2:12" ht="16.649999999999999" customHeight="1" x14ac:dyDescent="0.3">
      <c r="B96" s="70"/>
      <c r="C96" s="71"/>
      <c r="D96" s="53" t="s">
        <v>13</v>
      </c>
      <c r="E96" s="54"/>
      <c r="F96" s="55">
        <f>SUM(F95,F94)</f>
        <v>7596</v>
      </c>
      <c r="G96" s="56"/>
      <c r="H96" s="57"/>
      <c r="I96" s="58">
        <f>SUM(I95,I94)</f>
        <v>727456.32000000007</v>
      </c>
      <c r="J96" s="59"/>
      <c r="K96" s="59"/>
      <c r="L96" s="60"/>
    </row>
    <row r="97" spans="2:12" ht="16.649999999999999" customHeight="1" x14ac:dyDescent="0.3">
      <c r="B97" s="41">
        <v>43617</v>
      </c>
      <c r="C97" s="64"/>
      <c r="D97" s="65" t="s">
        <v>11</v>
      </c>
      <c r="E97" s="65"/>
      <c r="F97" s="65">
        <v>3922</v>
      </c>
      <c r="G97" s="65"/>
      <c r="H97" s="65"/>
      <c r="I97" s="61">
        <v>455820.27</v>
      </c>
      <c r="J97" s="61"/>
      <c r="K97" s="61"/>
      <c r="L97" s="61"/>
    </row>
    <row r="98" spans="2:12" ht="16.649999999999999" customHeight="1" x14ac:dyDescent="0.3">
      <c r="B98" s="64"/>
      <c r="C98" s="64"/>
      <c r="D98" s="65" t="s">
        <v>12</v>
      </c>
      <c r="E98" s="65"/>
      <c r="F98" s="65">
        <v>3021</v>
      </c>
      <c r="G98" s="65"/>
      <c r="H98" s="65"/>
      <c r="I98" s="50">
        <v>251456.12</v>
      </c>
      <c r="J98" s="50"/>
      <c r="K98" s="50"/>
      <c r="L98" s="50"/>
    </row>
    <row r="99" spans="2:12" ht="16.649999999999999" customHeight="1" x14ac:dyDescent="0.3">
      <c r="B99" s="64"/>
      <c r="C99" s="64"/>
      <c r="D99" s="76" t="s">
        <v>13</v>
      </c>
      <c r="E99" s="76"/>
      <c r="F99" s="77">
        <f>SUM(F98,F97)</f>
        <v>6943</v>
      </c>
      <c r="G99" s="77"/>
      <c r="H99" s="77"/>
      <c r="I99" s="78">
        <f>SUM(I98,I97)</f>
        <v>707276.39</v>
      </c>
      <c r="J99" s="78"/>
      <c r="K99" s="78"/>
      <c r="L99" s="78"/>
    </row>
    <row r="100" spans="2:12" ht="16.649999999999999" customHeight="1" x14ac:dyDescent="0.3">
      <c r="B100" s="17"/>
      <c r="C100" s="17"/>
      <c r="D100" s="18"/>
      <c r="E100" s="18"/>
      <c r="F100" s="19"/>
      <c r="G100" s="19"/>
      <c r="H100" s="19"/>
      <c r="I100" s="20"/>
      <c r="J100" s="20"/>
      <c r="K100" s="20"/>
      <c r="L100" s="20"/>
    </row>
    <row r="101" spans="2:12" ht="16.649999999999999" customHeight="1" x14ac:dyDescent="0.3">
      <c r="B101" s="17"/>
      <c r="C101" s="17"/>
      <c r="D101" s="18"/>
      <c r="E101" s="18"/>
      <c r="F101" s="19"/>
      <c r="G101" s="19"/>
      <c r="H101" s="19"/>
      <c r="I101" s="20"/>
      <c r="J101" s="20"/>
      <c r="K101" s="20"/>
      <c r="L101" s="20"/>
    </row>
    <row r="102" spans="2:12" ht="16.649999999999999" customHeight="1" x14ac:dyDescent="0.3">
      <c r="B102" s="17"/>
      <c r="C102" s="17"/>
      <c r="D102" s="18"/>
      <c r="E102" s="18"/>
      <c r="F102" s="19"/>
      <c r="G102" s="19"/>
      <c r="H102" s="19"/>
      <c r="I102" s="20"/>
      <c r="J102" s="20"/>
      <c r="K102" s="20"/>
      <c r="L102" s="20"/>
    </row>
    <row r="103" spans="2:12" ht="14.4" x14ac:dyDescent="0.3">
      <c r="B103" s="41">
        <v>43647</v>
      </c>
      <c r="C103" s="64"/>
      <c r="D103" s="65" t="s">
        <v>11</v>
      </c>
      <c r="E103" s="65"/>
      <c r="F103" s="65">
        <v>3813</v>
      </c>
      <c r="G103" s="65"/>
      <c r="H103" s="65"/>
      <c r="I103" s="50">
        <v>455288.37</v>
      </c>
      <c r="J103" s="50"/>
      <c r="K103" s="50"/>
      <c r="L103" s="50"/>
    </row>
    <row r="104" spans="2:12" ht="16.649999999999999" customHeight="1" x14ac:dyDescent="0.3">
      <c r="B104" s="64"/>
      <c r="C104" s="64"/>
      <c r="D104" s="65" t="s">
        <v>12</v>
      </c>
      <c r="E104" s="65"/>
      <c r="F104" s="65">
        <v>2725</v>
      </c>
      <c r="G104" s="65"/>
      <c r="H104" s="65"/>
      <c r="I104" s="61">
        <v>249580.11</v>
      </c>
      <c r="J104" s="61"/>
      <c r="K104" s="61"/>
      <c r="L104" s="61"/>
    </row>
    <row r="105" spans="2:12" ht="14.4" x14ac:dyDescent="0.3">
      <c r="B105" s="64"/>
      <c r="C105" s="64"/>
      <c r="D105" s="76" t="s">
        <v>13</v>
      </c>
      <c r="E105" s="76"/>
      <c r="F105" s="77">
        <f>SUM(F103,F104)</f>
        <v>6538</v>
      </c>
      <c r="G105" s="77"/>
      <c r="H105" s="77"/>
      <c r="I105" s="78">
        <f>SUM(I103,I104)</f>
        <v>704868.48</v>
      </c>
      <c r="J105" s="78"/>
      <c r="K105" s="78"/>
      <c r="L105" s="78"/>
    </row>
    <row r="106" spans="2:12" ht="14.4" x14ac:dyDescent="0.3">
      <c r="B106" s="43">
        <v>43678</v>
      </c>
      <c r="C106" s="69"/>
      <c r="D106" s="105" t="s">
        <v>11</v>
      </c>
      <c r="E106" s="106"/>
      <c r="F106" s="47">
        <v>3822</v>
      </c>
      <c r="G106" s="49"/>
      <c r="H106" s="48"/>
      <c r="I106" s="74">
        <v>521953.89</v>
      </c>
      <c r="J106" s="51"/>
      <c r="K106" s="51"/>
      <c r="L106" s="52"/>
    </row>
    <row r="107" spans="2:12" ht="14.4" x14ac:dyDescent="0.3">
      <c r="B107" s="68"/>
      <c r="C107" s="69"/>
      <c r="D107" s="47" t="s">
        <v>12</v>
      </c>
      <c r="E107" s="48"/>
      <c r="F107" s="47">
        <v>2640</v>
      </c>
      <c r="G107" s="49"/>
      <c r="H107" s="48"/>
      <c r="I107" s="75">
        <v>259197.06999999998</v>
      </c>
      <c r="J107" s="62"/>
      <c r="K107" s="62"/>
      <c r="L107" s="63"/>
    </row>
    <row r="108" spans="2:12" ht="14.4" x14ac:dyDescent="0.3">
      <c r="B108" s="68"/>
      <c r="C108" s="69"/>
      <c r="D108" s="22"/>
      <c r="E108" s="23"/>
      <c r="F108" s="22"/>
      <c r="G108" s="24"/>
      <c r="H108" s="23"/>
      <c r="I108" s="25"/>
      <c r="J108" s="26"/>
      <c r="K108" s="26"/>
      <c r="L108" s="27"/>
    </row>
    <row r="109" spans="2:12" ht="14.4" x14ac:dyDescent="0.3">
      <c r="B109" s="70"/>
      <c r="C109" s="71"/>
      <c r="D109" s="53" t="s">
        <v>13</v>
      </c>
      <c r="E109" s="54"/>
      <c r="F109" s="55">
        <f>SUM(F106,F107)</f>
        <v>6462</v>
      </c>
      <c r="G109" s="56"/>
      <c r="H109" s="57"/>
      <c r="I109" s="58">
        <f>SUM(I106,I107)</f>
        <v>781150.96</v>
      </c>
      <c r="J109" s="59"/>
      <c r="K109" s="59"/>
      <c r="L109" s="60"/>
    </row>
    <row r="110" spans="2:12" ht="14.25" customHeight="1" x14ac:dyDescent="0.3">
      <c r="B110" s="66">
        <v>43709</v>
      </c>
      <c r="C110" s="67"/>
      <c r="D110" s="47" t="s">
        <v>11</v>
      </c>
      <c r="E110" s="48"/>
      <c r="F110" s="47">
        <v>3763</v>
      </c>
      <c r="G110" s="49"/>
      <c r="H110" s="48"/>
      <c r="I110" s="74">
        <v>467903.86</v>
      </c>
      <c r="J110" s="51"/>
      <c r="K110" s="51"/>
      <c r="L110" s="52"/>
    </row>
    <row r="111" spans="2:12" ht="14.25" customHeight="1" x14ac:dyDescent="0.3">
      <c r="B111" s="68"/>
      <c r="C111" s="69"/>
      <c r="D111" s="47" t="s">
        <v>12</v>
      </c>
      <c r="E111" s="48"/>
      <c r="F111" s="47">
        <v>2360</v>
      </c>
      <c r="G111" s="49"/>
      <c r="H111" s="48"/>
      <c r="I111" s="75">
        <v>213970.8</v>
      </c>
      <c r="J111" s="62"/>
      <c r="K111" s="62"/>
      <c r="L111" s="63"/>
    </row>
    <row r="112" spans="2:12" ht="16.649999999999999" customHeight="1" x14ac:dyDescent="0.3">
      <c r="B112" s="70"/>
      <c r="C112" s="71"/>
      <c r="D112" s="53" t="s">
        <v>13</v>
      </c>
      <c r="E112" s="54"/>
      <c r="F112" s="55">
        <f>SUM(F110,F111)</f>
        <v>6123</v>
      </c>
      <c r="G112" s="56"/>
      <c r="H112" s="57"/>
      <c r="I112" s="58">
        <f>SUM(I110,I111)</f>
        <v>681874.65999999992</v>
      </c>
      <c r="J112" s="59"/>
      <c r="K112" s="59"/>
      <c r="L112" s="60"/>
    </row>
    <row r="113" spans="2:12" ht="16.649999999999999" customHeight="1" x14ac:dyDescent="0.3">
      <c r="B113" s="66">
        <v>43739</v>
      </c>
      <c r="C113" s="67"/>
      <c r="D113" s="47" t="s">
        <v>11</v>
      </c>
      <c r="E113" s="48"/>
      <c r="F113" s="47">
        <v>3798</v>
      </c>
      <c r="G113" s="49"/>
      <c r="H113" s="48"/>
      <c r="I113" s="74">
        <v>433856.62</v>
      </c>
      <c r="J113" s="51"/>
      <c r="K113" s="51"/>
      <c r="L113" s="52"/>
    </row>
    <row r="114" spans="2:12" ht="16.649999999999999" customHeight="1" x14ac:dyDescent="0.3">
      <c r="B114" s="68"/>
      <c r="C114" s="69"/>
      <c r="D114" s="47" t="s">
        <v>12</v>
      </c>
      <c r="E114" s="48"/>
      <c r="F114" s="47">
        <v>2888</v>
      </c>
      <c r="G114" s="49"/>
      <c r="H114" s="48"/>
      <c r="I114" s="75">
        <v>252718.26</v>
      </c>
      <c r="J114" s="62"/>
      <c r="K114" s="62"/>
      <c r="L114" s="63"/>
    </row>
    <row r="115" spans="2:12" ht="16.649999999999999" customHeight="1" x14ac:dyDescent="0.3">
      <c r="B115" s="70"/>
      <c r="C115" s="71"/>
      <c r="D115" s="53" t="s">
        <v>13</v>
      </c>
      <c r="E115" s="54"/>
      <c r="F115" s="55">
        <f>SUM(F113,F114)</f>
        <v>6686</v>
      </c>
      <c r="G115" s="56"/>
      <c r="H115" s="57"/>
      <c r="I115" s="58">
        <f>SUM(I113,I114)</f>
        <v>686574.88</v>
      </c>
      <c r="J115" s="59"/>
      <c r="K115" s="59"/>
      <c r="L115" s="60"/>
    </row>
    <row r="116" spans="2:12" ht="16.649999999999999" customHeight="1" x14ac:dyDescent="0.3">
      <c r="B116" s="66">
        <v>43770</v>
      </c>
      <c r="C116" s="67"/>
      <c r="D116" s="47" t="s">
        <v>11</v>
      </c>
      <c r="E116" s="48"/>
      <c r="F116" s="47">
        <v>3623</v>
      </c>
      <c r="G116" s="49"/>
      <c r="H116" s="48"/>
      <c r="I116" s="74">
        <v>425536.64</v>
      </c>
      <c r="J116" s="51"/>
      <c r="K116" s="51"/>
      <c r="L116" s="52"/>
    </row>
    <row r="117" spans="2:12" ht="16.649999999999999" customHeight="1" x14ac:dyDescent="0.3">
      <c r="B117" s="68"/>
      <c r="C117" s="69"/>
      <c r="D117" s="47" t="s">
        <v>12</v>
      </c>
      <c r="E117" s="48"/>
      <c r="F117" s="47">
        <v>2959</v>
      </c>
      <c r="G117" s="49"/>
      <c r="H117" s="48"/>
      <c r="I117" s="75">
        <v>230833.93</v>
      </c>
      <c r="J117" s="62"/>
      <c r="K117" s="62"/>
      <c r="L117" s="63"/>
    </row>
    <row r="118" spans="2:12" ht="16.649999999999999" customHeight="1" x14ac:dyDescent="0.3">
      <c r="B118" s="70"/>
      <c r="C118" s="71"/>
      <c r="D118" s="53" t="s">
        <v>13</v>
      </c>
      <c r="E118" s="54"/>
      <c r="F118" s="55">
        <f>SUM(F116,F117)</f>
        <v>6582</v>
      </c>
      <c r="G118" s="56"/>
      <c r="H118" s="57"/>
      <c r="I118" s="58">
        <f>SUM(I116,I117)</f>
        <v>656370.57000000007</v>
      </c>
      <c r="J118" s="59"/>
      <c r="K118" s="59"/>
      <c r="L118" s="60"/>
    </row>
    <row r="119" spans="2:12" ht="16.649999999999999" customHeight="1" x14ac:dyDescent="0.3">
      <c r="B119" s="66">
        <v>43800</v>
      </c>
      <c r="C119" s="67"/>
      <c r="D119" s="47" t="s">
        <v>11</v>
      </c>
      <c r="E119" s="48"/>
      <c r="F119" s="47">
        <v>3674</v>
      </c>
      <c r="G119" s="49"/>
      <c r="H119" s="48"/>
      <c r="I119" s="74">
        <v>445035.24</v>
      </c>
      <c r="J119" s="51"/>
      <c r="K119" s="51"/>
      <c r="L119" s="52"/>
    </row>
    <row r="120" spans="2:12" ht="16.649999999999999" customHeight="1" x14ac:dyDescent="0.3">
      <c r="B120" s="68"/>
      <c r="C120" s="69"/>
      <c r="D120" s="47" t="s">
        <v>12</v>
      </c>
      <c r="E120" s="48"/>
      <c r="F120" s="47">
        <v>3123</v>
      </c>
      <c r="G120" s="49"/>
      <c r="H120" s="48"/>
      <c r="I120" s="75">
        <v>275673.45</v>
      </c>
      <c r="J120" s="62"/>
      <c r="K120" s="62"/>
      <c r="L120" s="63"/>
    </row>
    <row r="121" spans="2:12" ht="16.649999999999999" customHeight="1" x14ac:dyDescent="0.3">
      <c r="B121" s="70"/>
      <c r="C121" s="71"/>
      <c r="D121" s="53" t="s">
        <v>13</v>
      </c>
      <c r="E121" s="54"/>
      <c r="F121" s="55">
        <f>SUM(F119,F120)</f>
        <v>6797</v>
      </c>
      <c r="G121" s="56"/>
      <c r="H121" s="57"/>
      <c r="I121" s="58">
        <f>SUM(I119,I120)</f>
        <v>720708.69</v>
      </c>
      <c r="J121" s="59"/>
      <c r="K121" s="59"/>
      <c r="L121" s="60"/>
    </row>
    <row r="122" spans="2:12" ht="16.649999999999999" customHeight="1" x14ac:dyDescent="0.3">
      <c r="B122" s="66">
        <v>43831</v>
      </c>
      <c r="C122" s="67"/>
      <c r="D122" s="47" t="s">
        <v>11</v>
      </c>
      <c r="E122" s="48"/>
      <c r="F122" s="47">
        <v>3565</v>
      </c>
      <c r="G122" s="49"/>
      <c r="H122" s="48"/>
      <c r="I122" s="74">
        <v>433925.01</v>
      </c>
      <c r="J122" s="51"/>
      <c r="K122" s="51"/>
      <c r="L122" s="52"/>
    </row>
    <row r="123" spans="2:12" ht="16.649999999999999" customHeight="1" x14ac:dyDescent="0.3">
      <c r="B123" s="68"/>
      <c r="C123" s="69"/>
      <c r="D123" s="47" t="s">
        <v>12</v>
      </c>
      <c r="E123" s="48"/>
      <c r="F123" s="47">
        <v>2717</v>
      </c>
      <c r="G123" s="49"/>
      <c r="H123" s="48"/>
      <c r="I123" s="75">
        <v>244171.88</v>
      </c>
      <c r="J123" s="62"/>
      <c r="K123" s="62"/>
      <c r="L123" s="63"/>
    </row>
    <row r="124" spans="2:12" ht="16.649999999999999" customHeight="1" x14ac:dyDescent="0.3">
      <c r="B124" s="70"/>
      <c r="C124" s="71"/>
      <c r="D124" s="87" t="s">
        <v>13</v>
      </c>
      <c r="E124" s="88"/>
      <c r="F124" s="55">
        <f>SUM(F122,F123)</f>
        <v>6282</v>
      </c>
      <c r="G124" s="56"/>
      <c r="H124" s="57"/>
      <c r="I124" s="58">
        <f>SUM(I122,I123)</f>
        <v>678096.89</v>
      </c>
      <c r="J124" s="59"/>
      <c r="K124" s="59"/>
      <c r="L124" s="60"/>
    </row>
    <row r="125" spans="2:12" ht="17.100000000000001" customHeight="1" x14ac:dyDescent="0.3">
      <c r="B125" s="66">
        <v>43862</v>
      </c>
      <c r="C125" s="67"/>
      <c r="D125" s="72" t="s">
        <v>11</v>
      </c>
      <c r="E125" s="73"/>
      <c r="F125" s="47">
        <v>3517</v>
      </c>
      <c r="G125" s="49"/>
      <c r="H125" s="48"/>
      <c r="I125" s="74">
        <v>430242.77</v>
      </c>
      <c r="J125" s="51"/>
      <c r="K125" s="51"/>
      <c r="L125" s="52"/>
    </row>
    <row r="126" spans="2:12" ht="17.100000000000001" customHeight="1" x14ac:dyDescent="0.3">
      <c r="B126" s="68"/>
      <c r="C126" s="69"/>
      <c r="D126" s="47" t="s">
        <v>12</v>
      </c>
      <c r="E126" s="48"/>
      <c r="F126" s="47">
        <v>2520</v>
      </c>
      <c r="G126" s="49"/>
      <c r="H126" s="48"/>
      <c r="I126" s="75">
        <v>223925.72</v>
      </c>
      <c r="J126" s="62"/>
      <c r="K126" s="62"/>
      <c r="L126" s="63"/>
    </row>
    <row r="127" spans="2:12" ht="17.100000000000001" customHeight="1" x14ac:dyDescent="0.3">
      <c r="B127" s="70"/>
      <c r="C127" s="71"/>
      <c r="D127" s="87" t="s">
        <v>13</v>
      </c>
      <c r="E127" s="88"/>
      <c r="F127" s="55">
        <f>SUM(F125,F126)</f>
        <v>6037</v>
      </c>
      <c r="G127" s="56"/>
      <c r="H127" s="57"/>
      <c r="I127" s="58">
        <f>SUM(I125,I126)</f>
        <v>654168.49</v>
      </c>
      <c r="J127" s="59"/>
      <c r="K127" s="59"/>
      <c r="L127" s="60"/>
    </row>
    <row r="128" spans="2:12" ht="17.100000000000001" customHeight="1" x14ac:dyDescent="0.3">
      <c r="B128" s="66">
        <v>43891</v>
      </c>
      <c r="C128" s="67"/>
      <c r="D128" s="72" t="s">
        <v>11</v>
      </c>
      <c r="E128" s="73"/>
      <c r="F128" s="47">
        <v>2952</v>
      </c>
      <c r="G128" s="49"/>
      <c r="H128" s="48"/>
      <c r="I128" s="74">
        <v>424631.55</v>
      </c>
      <c r="J128" s="51"/>
      <c r="K128" s="51"/>
      <c r="L128" s="52"/>
    </row>
    <row r="129" spans="2:12" ht="17.100000000000001" customHeight="1" x14ac:dyDescent="0.3">
      <c r="B129" s="68"/>
      <c r="C129" s="69"/>
      <c r="D129" s="47" t="s">
        <v>12</v>
      </c>
      <c r="E129" s="48"/>
      <c r="F129" s="47">
        <v>2350</v>
      </c>
      <c r="G129" s="49"/>
      <c r="H129" s="48"/>
      <c r="I129" s="75">
        <v>219319.82</v>
      </c>
      <c r="J129" s="62"/>
      <c r="K129" s="62"/>
      <c r="L129" s="63"/>
    </row>
    <row r="130" spans="2:12" ht="17.100000000000001" customHeight="1" x14ac:dyDescent="0.3">
      <c r="B130" s="68"/>
      <c r="C130" s="69"/>
      <c r="D130" s="107" t="s">
        <v>13</v>
      </c>
      <c r="E130" s="108"/>
      <c r="F130" s="109">
        <f>SUM(F128,F129)</f>
        <v>5302</v>
      </c>
      <c r="G130" s="110"/>
      <c r="H130" s="111"/>
      <c r="I130" s="112">
        <f>SUM(I128,I129)</f>
        <v>643951.37</v>
      </c>
      <c r="J130" s="113"/>
      <c r="K130" s="113"/>
      <c r="L130" s="114"/>
    </row>
    <row r="131" spans="2:12" ht="17.100000000000001" customHeight="1" x14ac:dyDescent="0.3">
      <c r="B131" s="41">
        <v>43922</v>
      </c>
      <c r="C131" s="64"/>
      <c r="D131" s="65" t="s">
        <v>11</v>
      </c>
      <c r="E131" s="65"/>
      <c r="F131" s="65">
        <v>1754</v>
      </c>
      <c r="G131" s="65"/>
      <c r="H131" s="65"/>
      <c r="I131" s="50">
        <v>312483.02</v>
      </c>
      <c r="J131" s="50"/>
      <c r="K131" s="50"/>
      <c r="L131" s="50"/>
    </row>
    <row r="132" spans="2:12" ht="17.100000000000001" customHeight="1" x14ac:dyDescent="0.3">
      <c r="B132" s="64"/>
      <c r="C132" s="64"/>
      <c r="D132" s="65" t="s">
        <v>12</v>
      </c>
      <c r="E132" s="65"/>
      <c r="F132" s="65">
        <v>1546</v>
      </c>
      <c r="G132" s="65"/>
      <c r="H132" s="65"/>
      <c r="I132" s="61">
        <v>199413.45</v>
      </c>
      <c r="J132" s="61"/>
      <c r="K132" s="61"/>
      <c r="L132" s="61"/>
    </row>
    <row r="133" spans="2:12" ht="17.100000000000001" customHeight="1" x14ac:dyDescent="0.3">
      <c r="B133" s="64"/>
      <c r="C133" s="64"/>
      <c r="D133" s="76" t="s">
        <v>13</v>
      </c>
      <c r="E133" s="76"/>
      <c r="F133" s="77">
        <f>SUM(F131,F132)</f>
        <v>3300</v>
      </c>
      <c r="G133" s="77"/>
      <c r="H133" s="77"/>
      <c r="I133" s="78">
        <f>SUM(I131,I132)</f>
        <v>511896.47000000003</v>
      </c>
      <c r="J133" s="78"/>
      <c r="K133" s="78"/>
      <c r="L133" s="78"/>
    </row>
    <row r="134" spans="2:12" ht="17.100000000000001" customHeight="1" x14ac:dyDescent="0.3">
      <c r="B134" s="17"/>
      <c r="C134" s="17"/>
      <c r="D134" s="18"/>
      <c r="E134" s="18"/>
      <c r="F134" s="19"/>
      <c r="G134" s="19"/>
      <c r="H134" s="19"/>
      <c r="I134" s="20"/>
      <c r="J134" s="20"/>
      <c r="K134" s="20"/>
      <c r="L134" s="20"/>
    </row>
    <row r="135" spans="2:12" ht="17.100000000000001" customHeight="1" x14ac:dyDescent="0.3">
      <c r="B135" s="17"/>
      <c r="C135" s="17"/>
      <c r="D135" s="18"/>
      <c r="E135" s="18"/>
      <c r="F135" s="19"/>
      <c r="G135" s="19"/>
      <c r="H135" s="19"/>
      <c r="I135" s="20"/>
      <c r="J135" s="20"/>
      <c r="K135" s="20"/>
      <c r="L135" s="20"/>
    </row>
    <row r="136" spans="2:12" ht="15.75" customHeight="1" x14ac:dyDescent="0.3">
      <c r="B136" s="41">
        <v>43952</v>
      </c>
      <c r="C136" s="64"/>
      <c r="D136" s="65" t="s">
        <v>11</v>
      </c>
      <c r="E136" s="65"/>
      <c r="F136" s="65">
        <v>3503</v>
      </c>
      <c r="G136" s="65"/>
      <c r="H136" s="65"/>
      <c r="I136" s="50">
        <v>516882.4</v>
      </c>
      <c r="J136" s="50"/>
      <c r="K136" s="50"/>
      <c r="L136" s="50"/>
    </row>
    <row r="137" spans="2:12" ht="15.75" customHeight="1" x14ac:dyDescent="0.3">
      <c r="B137" s="64"/>
      <c r="C137" s="64"/>
      <c r="D137" s="65" t="s">
        <v>12</v>
      </c>
      <c r="E137" s="65"/>
      <c r="F137" s="65">
        <v>2678</v>
      </c>
      <c r="G137" s="65"/>
      <c r="H137" s="65"/>
      <c r="I137" s="61">
        <v>328410.71999999997</v>
      </c>
      <c r="J137" s="61"/>
      <c r="K137" s="61"/>
      <c r="L137" s="61"/>
    </row>
    <row r="138" spans="2:12" ht="17.100000000000001" customHeight="1" x14ac:dyDescent="0.3">
      <c r="B138" s="64"/>
      <c r="C138" s="64"/>
      <c r="D138" s="76" t="s">
        <v>13</v>
      </c>
      <c r="E138" s="76"/>
      <c r="F138" s="77">
        <f>SUM(F136,F137)</f>
        <v>6181</v>
      </c>
      <c r="G138" s="77"/>
      <c r="H138" s="77"/>
      <c r="I138" s="78">
        <f>SUM(I136,I137)</f>
        <v>845293.12</v>
      </c>
      <c r="J138" s="78"/>
      <c r="K138" s="78"/>
      <c r="L138" s="78"/>
    </row>
    <row r="139" spans="2:12" ht="17.100000000000001" customHeight="1" x14ac:dyDescent="0.3">
      <c r="B139" s="66">
        <v>43983</v>
      </c>
      <c r="C139" s="67"/>
      <c r="D139" s="72" t="s">
        <v>11</v>
      </c>
      <c r="E139" s="73"/>
      <c r="F139" s="47">
        <v>4201</v>
      </c>
      <c r="G139" s="49"/>
      <c r="H139" s="48"/>
      <c r="I139" s="74">
        <v>589182.51</v>
      </c>
      <c r="J139" s="51"/>
      <c r="K139" s="51"/>
      <c r="L139" s="52"/>
    </row>
    <row r="140" spans="2:12" ht="17.100000000000001" customHeight="1" x14ac:dyDescent="0.3">
      <c r="B140" s="68"/>
      <c r="C140" s="69"/>
      <c r="D140" s="47" t="s">
        <v>12</v>
      </c>
      <c r="E140" s="48"/>
      <c r="F140" s="47">
        <v>3849</v>
      </c>
      <c r="G140" s="49"/>
      <c r="H140" s="48"/>
      <c r="I140" s="75">
        <v>358286.79</v>
      </c>
      <c r="J140" s="62"/>
      <c r="K140" s="62"/>
      <c r="L140" s="63"/>
    </row>
    <row r="141" spans="2:12" ht="17.100000000000001" customHeight="1" x14ac:dyDescent="0.3">
      <c r="B141" s="70"/>
      <c r="C141" s="71"/>
      <c r="D141" s="53" t="s">
        <v>13</v>
      </c>
      <c r="E141" s="54"/>
      <c r="F141" s="55">
        <f>SUM(F139,F140)</f>
        <v>8050</v>
      </c>
      <c r="G141" s="56"/>
      <c r="H141" s="57"/>
      <c r="I141" s="58">
        <f>SUM(I139,I140)</f>
        <v>947469.3</v>
      </c>
      <c r="J141" s="59"/>
      <c r="K141" s="59"/>
      <c r="L141" s="60"/>
    </row>
    <row r="142" spans="2:12" ht="17.100000000000001" customHeight="1" x14ac:dyDescent="0.3">
      <c r="B142" s="41">
        <v>44013</v>
      </c>
      <c r="C142" s="64"/>
      <c r="D142" s="65" t="s">
        <v>11</v>
      </c>
      <c r="E142" s="65"/>
      <c r="F142" s="65">
        <v>4363</v>
      </c>
      <c r="G142" s="65"/>
      <c r="H142" s="65"/>
      <c r="I142" s="50">
        <v>612549.98</v>
      </c>
      <c r="J142" s="50"/>
      <c r="K142" s="50"/>
      <c r="L142" s="50"/>
    </row>
    <row r="143" spans="2:12" ht="17.100000000000001" customHeight="1" x14ac:dyDescent="0.3">
      <c r="B143" s="64"/>
      <c r="C143" s="64"/>
      <c r="D143" s="65" t="s">
        <v>12</v>
      </c>
      <c r="E143" s="65"/>
      <c r="F143" s="65">
        <v>3762</v>
      </c>
      <c r="G143" s="65"/>
      <c r="H143" s="65"/>
      <c r="I143" s="61">
        <v>397961.9</v>
      </c>
      <c r="J143" s="61"/>
      <c r="K143" s="61"/>
      <c r="L143" s="61"/>
    </row>
    <row r="144" spans="2:12" ht="17.100000000000001" customHeight="1" x14ac:dyDescent="0.3">
      <c r="B144" s="64"/>
      <c r="C144" s="64"/>
      <c r="D144" s="76" t="s">
        <v>13</v>
      </c>
      <c r="E144" s="76"/>
      <c r="F144" s="77">
        <f>SUM(F142,F143)</f>
        <v>8125</v>
      </c>
      <c r="G144" s="77"/>
      <c r="H144" s="77"/>
      <c r="I144" s="78">
        <f>SUM(I142,I143)</f>
        <v>1010511.88</v>
      </c>
      <c r="J144" s="78"/>
      <c r="K144" s="78"/>
      <c r="L144" s="78"/>
    </row>
    <row r="145" spans="2:12" ht="17.100000000000001" customHeight="1" x14ac:dyDescent="0.3">
      <c r="B145" s="41">
        <v>44044</v>
      </c>
      <c r="C145" s="64"/>
      <c r="D145" s="65" t="s">
        <v>11</v>
      </c>
      <c r="E145" s="65"/>
      <c r="F145" s="65">
        <v>4011</v>
      </c>
      <c r="G145" s="65"/>
      <c r="H145" s="65"/>
      <c r="I145" s="50">
        <v>635352.41</v>
      </c>
      <c r="J145" s="50"/>
      <c r="K145" s="50"/>
      <c r="L145" s="50"/>
    </row>
    <row r="146" spans="2:12" ht="17.100000000000001" customHeight="1" x14ac:dyDescent="0.3">
      <c r="B146" s="64"/>
      <c r="C146" s="64"/>
      <c r="D146" s="65" t="s">
        <v>12</v>
      </c>
      <c r="E146" s="65"/>
      <c r="F146" s="65">
        <v>3051</v>
      </c>
      <c r="G146" s="65"/>
      <c r="H146" s="65"/>
      <c r="I146" s="61">
        <v>330450.96000000002</v>
      </c>
      <c r="J146" s="61"/>
      <c r="K146" s="61"/>
      <c r="L146" s="61"/>
    </row>
    <row r="147" spans="2:12" ht="17.100000000000001" customHeight="1" x14ac:dyDescent="0.3">
      <c r="B147" s="64"/>
      <c r="C147" s="64"/>
      <c r="D147" s="76" t="s">
        <v>13</v>
      </c>
      <c r="E147" s="76"/>
      <c r="F147" s="77">
        <f>SUM(F145,F146)</f>
        <v>7062</v>
      </c>
      <c r="G147" s="77"/>
      <c r="H147" s="77"/>
      <c r="I147" s="78">
        <f>SUM(I145,I146)</f>
        <v>965803.37000000011</v>
      </c>
      <c r="J147" s="78"/>
      <c r="K147" s="78"/>
      <c r="L147" s="78"/>
    </row>
    <row r="148" spans="2:12" ht="17.100000000000001" customHeight="1" x14ac:dyDescent="0.3">
      <c r="B148" s="41">
        <v>44075</v>
      </c>
      <c r="C148" s="64"/>
      <c r="D148" s="72" t="s">
        <v>11</v>
      </c>
      <c r="E148" s="73"/>
      <c r="F148" s="65">
        <v>3491</v>
      </c>
      <c r="G148" s="65"/>
      <c r="H148" s="65"/>
      <c r="I148" s="50">
        <v>519103.11</v>
      </c>
      <c r="J148" s="50"/>
      <c r="K148" s="50"/>
      <c r="L148" s="50"/>
    </row>
    <row r="149" spans="2:12" ht="17.100000000000001" customHeight="1" x14ac:dyDescent="0.3">
      <c r="B149" s="64"/>
      <c r="C149" s="64"/>
      <c r="D149" s="47" t="s">
        <v>12</v>
      </c>
      <c r="E149" s="48"/>
      <c r="F149" s="65">
        <v>2634</v>
      </c>
      <c r="G149" s="65"/>
      <c r="H149" s="65"/>
      <c r="I149" s="61">
        <v>288520.59000000003</v>
      </c>
      <c r="J149" s="61"/>
      <c r="K149" s="61"/>
      <c r="L149" s="61"/>
    </row>
    <row r="150" spans="2:12" ht="17.100000000000001" customHeight="1" x14ac:dyDescent="0.3">
      <c r="B150" s="64"/>
      <c r="C150" s="64"/>
      <c r="D150" s="53" t="s">
        <v>13</v>
      </c>
      <c r="E150" s="54"/>
      <c r="F150" s="55">
        <f>SUM(F148:H149)</f>
        <v>6125</v>
      </c>
      <c r="G150" s="56"/>
      <c r="H150" s="57"/>
      <c r="I150" s="58">
        <f>SUM(I148:L149)</f>
        <v>807623.7</v>
      </c>
      <c r="J150" s="59"/>
      <c r="K150" s="59"/>
      <c r="L150" s="60"/>
    </row>
    <row r="151" spans="2:12" ht="17.100000000000001" customHeight="1" x14ac:dyDescent="0.3">
      <c r="B151" s="41">
        <v>44105</v>
      </c>
      <c r="C151" s="64"/>
      <c r="D151" s="72" t="s">
        <v>11</v>
      </c>
      <c r="E151" s="73"/>
      <c r="F151" s="47">
        <v>3868</v>
      </c>
      <c r="G151" s="49"/>
      <c r="H151" s="48"/>
      <c r="I151" s="50">
        <v>602144.63</v>
      </c>
      <c r="J151" s="50"/>
      <c r="K151" s="50"/>
      <c r="L151" s="50"/>
    </row>
    <row r="152" spans="2:12" ht="17.100000000000001" customHeight="1" x14ac:dyDescent="0.3">
      <c r="B152" s="64"/>
      <c r="C152" s="64"/>
      <c r="D152" s="47" t="s">
        <v>12</v>
      </c>
      <c r="E152" s="48"/>
      <c r="F152" s="47">
        <v>2845</v>
      </c>
      <c r="G152" s="49"/>
      <c r="H152" s="48"/>
      <c r="I152" s="61">
        <v>336658.64</v>
      </c>
      <c r="J152" s="61"/>
      <c r="K152" s="61"/>
      <c r="L152" s="61"/>
    </row>
    <row r="153" spans="2:12" ht="15" customHeight="1" x14ac:dyDescent="0.3">
      <c r="B153" s="64"/>
      <c r="C153" s="64"/>
      <c r="D153" s="53" t="s">
        <v>13</v>
      </c>
      <c r="E153" s="54"/>
      <c r="F153" s="55">
        <f>SUM(F151:H152)</f>
        <v>6713</v>
      </c>
      <c r="G153" s="56"/>
      <c r="H153" s="57"/>
      <c r="I153" s="58">
        <f>SUM(I151:L152)</f>
        <v>938803.27</v>
      </c>
      <c r="J153" s="59"/>
      <c r="K153" s="59"/>
      <c r="L153" s="60"/>
    </row>
    <row r="154" spans="2:12" ht="17.100000000000001" customHeight="1" x14ac:dyDescent="0.3">
      <c r="B154" s="41">
        <v>44136</v>
      </c>
      <c r="C154" s="64"/>
      <c r="D154" s="72" t="s">
        <v>11</v>
      </c>
      <c r="E154" s="73"/>
      <c r="F154" s="65">
        <v>3693</v>
      </c>
      <c r="G154" s="65"/>
      <c r="H154" s="65"/>
      <c r="I154" s="50">
        <v>523660.36</v>
      </c>
      <c r="J154" s="50"/>
      <c r="K154" s="50"/>
      <c r="L154" s="50"/>
    </row>
    <row r="155" spans="2:12" ht="17.100000000000001" customHeight="1" x14ac:dyDescent="0.3">
      <c r="B155" s="64"/>
      <c r="C155" s="64"/>
      <c r="D155" s="47" t="s">
        <v>12</v>
      </c>
      <c r="E155" s="48"/>
      <c r="F155" s="65">
        <v>2593</v>
      </c>
      <c r="G155" s="65"/>
      <c r="H155" s="65"/>
      <c r="I155" s="61">
        <v>339531.37</v>
      </c>
      <c r="J155" s="61"/>
      <c r="K155" s="61"/>
      <c r="L155" s="61"/>
    </row>
    <row r="156" spans="2:12" ht="17.100000000000001" customHeight="1" x14ac:dyDescent="0.3">
      <c r="B156" s="64"/>
      <c r="C156" s="64"/>
      <c r="D156" s="53" t="s">
        <v>13</v>
      </c>
      <c r="E156" s="54"/>
      <c r="F156" s="55">
        <f>SUM(F154:H155)</f>
        <v>6286</v>
      </c>
      <c r="G156" s="56"/>
      <c r="H156" s="57"/>
      <c r="I156" s="58">
        <f>SUM(I154:L155)</f>
        <v>863191.73</v>
      </c>
      <c r="J156" s="59"/>
      <c r="K156" s="59"/>
      <c r="L156" s="60"/>
    </row>
    <row r="157" spans="2:12" ht="17.100000000000001" customHeight="1" x14ac:dyDescent="0.3">
      <c r="B157" s="41">
        <v>44166</v>
      </c>
      <c r="C157" s="64"/>
      <c r="D157" s="72" t="s">
        <v>11</v>
      </c>
      <c r="E157" s="73"/>
      <c r="F157" s="65">
        <v>3779</v>
      </c>
      <c r="G157" s="65"/>
      <c r="H157" s="65"/>
      <c r="I157" s="50">
        <v>615944.24</v>
      </c>
      <c r="J157" s="50"/>
      <c r="K157" s="50"/>
      <c r="L157" s="50"/>
    </row>
    <row r="158" spans="2:12" ht="17.100000000000001" customHeight="1" x14ac:dyDescent="0.3">
      <c r="B158" s="64"/>
      <c r="C158" s="64"/>
      <c r="D158" s="47" t="s">
        <v>12</v>
      </c>
      <c r="E158" s="48"/>
      <c r="F158" s="65">
        <v>2999</v>
      </c>
      <c r="G158" s="65"/>
      <c r="H158" s="65"/>
      <c r="I158" s="61">
        <v>365002.87</v>
      </c>
      <c r="J158" s="61"/>
      <c r="K158" s="61"/>
      <c r="L158" s="61"/>
    </row>
    <row r="159" spans="2:12" ht="17.100000000000001" customHeight="1" x14ac:dyDescent="0.3">
      <c r="B159" s="64"/>
      <c r="C159" s="64"/>
      <c r="D159" s="107" t="s">
        <v>13</v>
      </c>
      <c r="E159" s="108"/>
      <c r="F159" s="109">
        <f>SUM(F157:H158)</f>
        <v>6778</v>
      </c>
      <c r="G159" s="110"/>
      <c r="H159" s="111"/>
      <c r="I159" s="112">
        <f>SUM(I157:L158)</f>
        <v>980947.11</v>
      </c>
      <c r="J159" s="113"/>
      <c r="K159" s="113"/>
      <c r="L159" s="114"/>
    </row>
    <row r="160" spans="2:12" ht="17.100000000000001" customHeight="1" x14ac:dyDescent="0.3">
      <c r="B160" s="28"/>
      <c r="C160" s="28"/>
      <c r="D160" s="18"/>
      <c r="E160" s="18"/>
      <c r="F160" s="19"/>
      <c r="G160" s="19"/>
      <c r="H160" s="19"/>
      <c r="I160" s="20"/>
      <c r="J160" s="20"/>
      <c r="K160" s="20"/>
      <c r="L160" s="20"/>
    </row>
    <row r="161" spans="2:12" ht="17.100000000000001" customHeight="1" x14ac:dyDescent="0.3">
      <c r="B161" s="28"/>
      <c r="C161" s="28"/>
      <c r="D161" s="18"/>
      <c r="E161" s="18"/>
      <c r="F161" s="19"/>
      <c r="G161" s="19"/>
      <c r="H161" s="19"/>
      <c r="I161" s="20"/>
      <c r="J161" s="20"/>
      <c r="K161" s="20"/>
      <c r="L161" s="20"/>
    </row>
    <row r="162" spans="2:12" ht="14.4" x14ac:dyDescent="0.3">
      <c r="B162" s="41">
        <v>44197</v>
      </c>
      <c r="C162" s="64"/>
      <c r="D162" s="65" t="s">
        <v>11</v>
      </c>
      <c r="E162" s="65"/>
      <c r="F162" s="65">
        <v>3186</v>
      </c>
      <c r="G162" s="65"/>
      <c r="H162" s="65"/>
      <c r="I162" s="50">
        <v>517058.49</v>
      </c>
      <c r="J162" s="50"/>
      <c r="K162" s="50"/>
      <c r="L162" s="50"/>
    </row>
    <row r="163" spans="2:12" ht="14.4" x14ac:dyDescent="0.3">
      <c r="B163" s="64"/>
      <c r="C163" s="64"/>
      <c r="D163" s="65" t="s">
        <v>12</v>
      </c>
      <c r="E163" s="65"/>
      <c r="F163" s="65">
        <v>2453</v>
      </c>
      <c r="G163" s="65"/>
      <c r="H163" s="65"/>
      <c r="I163" s="61">
        <v>307275.40000000002</v>
      </c>
      <c r="J163" s="61"/>
      <c r="K163" s="61"/>
      <c r="L163" s="61"/>
    </row>
    <row r="164" spans="2:12" ht="14.4" x14ac:dyDescent="0.3">
      <c r="B164" s="64"/>
      <c r="C164" s="64"/>
      <c r="D164" s="53" t="s">
        <v>13</v>
      </c>
      <c r="E164" s="54"/>
      <c r="F164" s="55">
        <f>SUM(F162:H163)</f>
        <v>5639</v>
      </c>
      <c r="G164" s="56"/>
      <c r="H164" s="57"/>
      <c r="I164" s="58">
        <f>SUM(I162:L163)</f>
        <v>824333.89</v>
      </c>
      <c r="J164" s="59"/>
      <c r="K164" s="59"/>
      <c r="L164" s="60"/>
    </row>
    <row r="165" spans="2:12" ht="17.100000000000001" customHeight="1" x14ac:dyDescent="0.3">
      <c r="B165" s="41">
        <v>44228</v>
      </c>
      <c r="C165" s="64"/>
      <c r="D165" s="65" t="s">
        <v>11</v>
      </c>
      <c r="E165" s="65"/>
      <c r="F165" s="65">
        <v>2111</v>
      </c>
      <c r="G165" s="65"/>
      <c r="H165" s="65"/>
      <c r="I165" s="50">
        <v>375814.52</v>
      </c>
      <c r="J165" s="50"/>
      <c r="K165" s="50"/>
      <c r="L165" s="50"/>
    </row>
    <row r="166" spans="2:12" ht="17.100000000000001" customHeight="1" x14ac:dyDescent="0.3">
      <c r="B166" s="64"/>
      <c r="C166" s="64"/>
      <c r="D166" s="65" t="s">
        <v>12</v>
      </c>
      <c r="E166" s="65"/>
      <c r="F166" s="65">
        <v>1522</v>
      </c>
      <c r="G166" s="65"/>
      <c r="H166" s="65"/>
      <c r="I166" s="61">
        <v>223682.09999999998</v>
      </c>
      <c r="J166" s="61"/>
      <c r="K166" s="61"/>
      <c r="L166" s="61"/>
    </row>
    <row r="167" spans="2:12" ht="17.100000000000001" customHeight="1" x14ac:dyDescent="0.3">
      <c r="B167" s="64"/>
      <c r="C167" s="64"/>
      <c r="D167" s="53" t="s">
        <v>13</v>
      </c>
      <c r="E167" s="54"/>
      <c r="F167" s="55">
        <f>SUM(F165:H166)</f>
        <v>3633</v>
      </c>
      <c r="G167" s="56"/>
      <c r="H167" s="57"/>
      <c r="I167" s="58">
        <f>SUM(I165:L166)</f>
        <v>599496.62</v>
      </c>
      <c r="J167" s="59"/>
      <c r="K167" s="59"/>
      <c r="L167" s="60"/>
    </row>
    <row r="168" spans="2:12" ht="14.4" x14ac:dyDescent="0.3">
      <c r="B168" s="41">
        <v>44256</v>
      </c>
      <c r="C168" s="64"/>
      <c r="D168" s="65" t="s">
        <v>11</v>
      </c>
      <c r="E168" s="65"/>
      <c r="F168" s="65">
        <v>3041</v>
      </c>
      <c r="G168" s="65"/>
      <c r="H168" s="65"/>
      <c r="I168" s="50">
        <v>578170.34000000008</v>
      </c>
      <c r="J168" s="50"/>
      <c r="K168" s="50"/>
      <c r="L168" s="50"/>
    </row>
    <row r="169" spans="2:12" ht="17.100000000000001" customHeight="1" x14ac:dyDescent="0.3">
      <c r="B169" s="64"/>
      <c r="C169" s="64"/>
      <c r="D169" s="65" t="s">
        <v>12</v>
      </c>
      <c r="E169" s="65"/>
      <c r="F169" s="65">
        <v>2104</v>
      </c>
      <c r="G169" s="65"/>
      <c r="H169" s="65"/>
      <c r="I169" s="61">
        <v>301831.63</v>
      </c>
      <c r="J169" s="61"/>
      <c r="K169" s="61"/>
      <c r="L169" s="61"/>
    </row>
    <row r="170" spans="2:12" ht="17.100000000000001" customHeight="1" x14ac:dyDescent="0.3">
      <c r="B170" s="64"/>
      <c r="C170" s="64"/>
      <c r="D170" s="53" t="s">
        <v>13</v>
      </c>
      <c r="E170" s="54"/>
      <c r="F170" s="55">
        <f>SUM(F168:H169)</f>
        <v>5145</v>
      </c>
      <c r="G170" s="56"/>
      <c r="H170" s="57"/>
      <c r="I170" s="58">
        <f>SUM(I168:L169)</f>
        <v>880001.97000000009</v>
      </c>
      <c r="J170" s="59"/>
      <c r="K170" s="59"/>
      <c r="L170" s="60"/>
    </row>
    <row r="171" spans="2:12" ht="17.100000000000001" customHeight="1" x14ac:dyDescent="0.3">
      <c r="B171" s="41">
        <v>44287</v>
      </c>
      <c r="C171" s="64"/>
      <c r="D171" s="65" t="s">
        <v>11</v>
      </c>
      <c r="E171" s="65"/>
      <c r="F171" s="65">
        <v>3343</v>
      </c>
      <c r="G171" s="65"/>
      <c r="H171" s="65"/>
      <c r="I171" s="50">
        <v>614347.78</v>
      </c>
      <c r="J171" s="50"/>
      <c r="K171" s="50"/>
      <c r="L171" s="50"/>
    </row>
    <row r="172" spans="2:12" ht="17.100000000000001" customHeight="1" x14ac:dyDescent="0.3">
      <c r="B172" s="64"/>
      <c r="C172" s="64"/>
      <c r="D172" s="65" t="s">
        <v>12</v>
      </c>
      <c r="E172" s="65"/>
      <c r="F172" s="65">
        <v>2262</v>
      </c>
      <c r="G172" s="65"/>
      <c r="H172" s="65"/>
      <c r="I172" s="61">
        <v>305705.89</v>
      </c>
      <c r="J172" s="61"/>
      <c r="K172" s="61"/>
      <c r="L172" s="61"/>
    </row>
    <row r="173" spans="2:12" ht="17.100000000000001" customHeight="1" x14ac:dyDescent="0.3">
      <c r="B173" s="64"/>
      <c r="C173" s="64"/>
      <c r="D173" s="53" t="s">
        <v>13</v>
      </c>
      <c r="E173" s="54"/>
      <c r="F173" s="55">
        <f>SUM(F171:H172)</f>
        <v>5605</v>
      </c>
      <c r="G173" s="56"/>
      <c r="H173" s="57"/>
      <c r="I173" s="58">
        <f>SUM(I171:L172)</f>
        <v>920053.67</v>
      </c>
      <c r="J173" s="59"/>
      <c r="K173" s="59"/>
      <c r="L173" s="60"/>
    </row>
    <row r="174" spans="2:12" ht="17.100000000000001" customHeight="1" x14ac:dyDescent="0.3">
      <c r="B174" s="41">
        <v>44317</v>
      </c>
      <c r="C174" s="64"/>
      <c r="D174" s="65" t="s">
        <v>11</v>
      </c>
      <c r="E174" s="65"/>
      <c r="F174" s="65">
        <v>3587</v>
      </c>
      <c r="G174" s="65"/>
      <c r="H174" s="65"/>
      <c r="I174" s="50">
        <v>656751.07999999996</v>
      </c>
      <c r="J174" s="50"/>
      <c r="K174" s="50"/>
      <c r="L174" s="50"/>
    </row>
    <row r="175" spans="2:12" ht="17.100000000000001" customHeight="1" x14ac:dyDescent="0.3">
      <c r="B175" s="64"/>
      <c r="C175" s="64"/>
      <c r="D175" s="65" t="s">
        <v>12</v>
      </c>
      <c r="E175" s="65"/>
      <c r="F175" s="65">
        <v>2875</v>
      </c>
      <c r="G175" s="65"/>
      <c r="H175" s="65"/>
      <c r="I175" s="61">
        <v>383177.27999999997</v>
      </c>
      <c r="J175" s="61"/>
      <c r="K175" s="61"/>
      <c r="L175" s="61"/>
    </row>
    <row r="176" spans="2:12" ht="17.100000000000001" customHeight="1" x14ac:dyDescent="0.3">
      <c r="B176" s="64"/>
      <c r="C176" s="64"/>
      <c r="D176" s="53" t="s">
        <v>13</v>
      </c>
      <c r="E176" s="54"/>
      <c r="F176" s="55">
        <f>SUM(F174:H175)</f>
        <v>6462</v>
      </c>
      <c r="G176" s="56"/>
      <c r="H176" s="57"/>
      <c r="I176" s="58">
        <f>SUM(I174:L175)</f>
        <v>1039928.3599999999</v>
      </c>
      <c r="J176" s="59"/>
      <c r="K176" s="59"/>
      <c r="L176" s="60"/>
    </row>
    <row r="177" spans="2:12" ht="17.100000000000001" customHeight="1" x14ac:dyDescent="0.3">
      <c r="B177" s="41">
        <v>44348</v>
      </c>
      <c r="C177" s="64"/>
      <c r="D177" s="65" t="s">
        <v>11</v>
      </c>
      <c r="E177" s="65"/>
      <c r="F177" s="65">
        <v>3905</v>
      </c>
      <c r="G177" s="65"/>
      <c r="H177" s="65"/>
      <c r="I177" s="50">
        <v>718621.2</v>
      </c>
      <c r="J177" s="50"/>
      <c r="K177" s="50"/>
      <c r="L177" s="50"/>
    </row>
    <row r="178" spans="2:12" ht="17.100000000000001" customHeight="1" x14ac:dyDescent="0.3">
      <c r="B178" s="64"/>
      <c r="C178" s="64"/>
      <c r="D178" s="65" t="s">
        <v>12</v>
      </c>
      <c r="E178" s="65"/>
      <c r="F178" s="65">
        <v>2870</v>
      </c>
      <c r="G178" s="65"/>
      <c r="H178" s="65"/>
      <c r="I178" s="61">
        <v>412944.76</v>
      </c>
      <c r="J178" s="61"/>
      <c r="K178" s="61"/>
      <c r="L178" s="61"/>
    </row>
    <row r="179" spans="2:12" ht="17.100000000000001" customHeight="1" x14ac:dyDescent="0.3">
      <c r="B179" s="64"/>
      <c r="C179" s="64"/>
      <c r="D179" s="53" t="s">
        <v>13</v>
      </c>
      <c r="E179" s="54"/>
      <c r="F179" s="55">
        <f>SUM(F177:H178)</f>
        <v>6775</v>
      </c>
      <c r="G179" s="56"/>
      <c r="H179" s="57"/>
      <c r="I179" s="58">
        <f>SUM(I177:L178)</f>
        <v>1131565.96</v>
      </c>
      <c r="J179" s="59"/>
      <c r="K179" s="59"/>
      <c r="L179" s="60"/>
    </row>
    <row r="180" spans="2:12" ht="17.100000000000001" customHeight="1" x14ac:dyDescent="0.3">
      <c r="B180" s="41">
        <v>44378</v>
      </c>
      <c r="C180" s="64"/>
      <c r="D180" s="65" t="s">
        <v>11</v>
      </c>
      <c r="E180" s="65"/>
      <c r="F180" s="65">
        <v>4159</v>
      </c>
      <c r="G180" s="65"/>
      <c r="H180" s="65"/>
      <c r="I180" s="50">
        <v>775676.46</v>
      </c>
      <c r="J180" s="50"/>
      <c r="K180" s="50"/>
      <c r="L180" s="50"/>
    </row>
    <row r="181" spans="2:12" ht="17.100000000000001" customHeight="1" x14ac:dyDescent="0.3">
      <c r="B181" s="64"/>
      <c r="C181" s="64"/>
      <c r="D181" s="65" t="s">
        <v>12</v>
      </c>
      <c r="E181" s="65"/>
      <c r="F181" s="65">
        <v>3038</v>
      </c>
      <c r="G181" s="65"/>
      <c r="H181" s="65"/>
      <c r="I181" s="61">
        <v>491427.76</v>
      </c>
      <c r="J181" s="61"/>
      <c r="K181" s="61"/>
      <c r="L181" s="61"/>
    </row>
    <row r="182" spans="2:12" ht="17.100000000000001" customHeight="1" x14ac:dyDescent="0.3">
      <c r="B182" s="64"/>
      <c r="C182" s="64"/>
      <c r="D182" s="53" t="s">
        <v>13</v>
      </c>
      <c r="E182" s="54"/>
      <c r="F182" s="55">
        <f>SUM(F180:H181)</f>
        <v>7197</v>
      </c>
      <c r="G182" s="56"/>
      <c r="H182" s="57"/>
      <c r="I182" s="58">
        <f>SUM(I180:L181)</f>
        <v>1267104.22</v>
      </c>
      <c r="J182" s="59"/>
      <c r="K182" s="59"/>
      <c r="L182" s="60"/>
    </row>
    <row r="183" spans="2:12" ht="17.100000000000001" customHeight="1" x14ac:dyDescent="0.3">
      <c r="B183" s="41">
        <v>44409</v>
      </c>
      <c r="C183" s="64"/>
      <c r="D183" s="65" t="s">
        <v>11</v>
      </c>
      <c r="E183" s="65"/>
      <c r="F183" s="65">
        <v>4312</v>
      </c>
      <c r="G183" s="65"/>
      <c r="H183" s="65"/>
      <c r="I183" s="50">
        <v>781109.14</v>
      </c>
      <c r="J183" s="50"/>
      <c r="K183" s="50"/>
      <c r="L183" s="50"/>
    </row>
    <row r="184" spans="2:12" ht="17.100000000000001" customHeight="1" x14ac:dyDescent="0.3">
      <c r="B184" s="64"/>
      <c r="C184" s="64"/>
      <c r="D184" s="65" t="s">
        <v>12</v>
      </c>
      <c r="E184" s="65"/>
      <c r="F184" s="65">
        <v>2891</v>
      </c>
      <c r="G184" s="65"/>
      <c r="H184" s="65"/>
      <c r="I184" s="61">
        <v>503829.53</v>
      </c>
      <c r="J184" s="61"/>
      <c r="K184" s="61"/>
      <c r="L184" s="61"/>
    </row>
    <row r="185" spans="2:12" ht="17.100000000000001" customHeight="1" x14ac:dyDescent="0.3">
      <c r="B185" s="64"/>
      <c r="C185" s="64"/>
      <c r="D185" s="53" t="s">
        <v>13</v>
      </c>
      <c r="E185" s="54"/>
      <c r="F185" s="55">
        <f>SUM(F183:H184)</f>
        <v>7203</v>
      </c>
      <c r="G185" s="56"/>
      <c r="H185" s="57"/>
      <c r="I185" s="58">
        <f>SUM(I183:L184)</f>
        <v>1284938.67</v>
      </c>
      <c r="J185" s="59"/>
      <c r="K185" s="59"/>
      <c r="L185" s="60"/>
    </row>
    <row r="186" spans="2:12" ht="17.100000000000001" customHeight="1" x14ac:dyDescent="0.3">
      <c r="B186" s="41">
        <v>44440</v>
      </c>
      <c r="C186" s="64"/>
      <c r="D186" s="65" t="s">
        <v>11</v>
      </c>
      <c r="E186" s="65"/>
      <c r="F186" s="65">
        <v>4369</v>
      </c>
      <c r="G186" s="65"/>
      <c r="H186" s="65"/>
      <c r="I186" s="50">
        <v>849377.1399999999</v>
      </c>
      <c r="J186" s="50"/>
      <c r="K186" s="50"/>
      <c r="L186" s="50"/>
    </row>
    <row r="187" spans="2:12" ht="17.100000000000001" customHeight="1" x14ac:dyDescent="0.3">
      <c r="B187" s="64"/>
      <c r="C187" s="64"/>
      <c r="D187" s="65" t="s">
        <v>12</v>
      </c>
      <c r="E187" s="65"/>
      <c r="F187" s="65">
        <v>3081</v>
      </c>
      <c r="G187" s="65"/>
      <c r="H187" s="65"/>
      <c r="I187" s="61">
        <v>475072.87</v>
      </c>
      <c r="J187" s="61"/>
      <c r="K187" s="61"/>
      <c r="L187" s="61"/>
    </row>
    <row r="188" spans="2:12" ht="17.100000000000001" customHeight="1" x14ac:dyDescent="0.3">
      <c r="B188" s="64"/>
      <c r="C188" s="64"/>
      <c r="D188" s="53" t="s">
        <v>13</v>
      </c>
      <c r="E188" s="54"/>
      <c r="F188" s="55">
        <f>SUM(F186:H187)</f>
        <v>7450</v>
      </c>
      <c r="G188" s="56"/>
      <c r="H188" s="57"/>
      <c r="I188" s="58">
        <f>SUM(I186:L187)</f>
        <v>1324450.0099999998</v>
      </c>
      <c r="J188" s="59"/>
      <c r="K188" s="59"/>
      <c r="L188" s="60"/>
    </row>
    <row r="189" spans="2:12" ht="17.100000000000001" customHeight="1" x14ac:dyDescent="0.3">
      <c r="B189" s="41">
        <v>44470</v>
      </c>
      <c r="C189" s="64"/>
      <c r="D189" s="65" t="s">
        <v>11</v>
      </c>
      <c r="E189" s="65"/>
      <c r="F189" s="65">
        <v>4145</v>
      </c>
      <c r="G189" s="65"/>
      <c r="H189" s="65"/>
      <c r="I189" s="50">
        <v>761552.58000000007</v>
      </c>
      <c r="J189" s="50"/>
      <c r="K189" s="50"/>
      <c r="L189" s="50"/>
    </row>
    <row r="190" spans="2:12" ht="17.100000000000001" customHeight="1" x14ac:dyDescent="0.3">
      <c r="B190" s="64"/>
      <c r="C190" s="64"/>
      <c r="D190" s="65" t="s">
        <v>12</v>
      </c>
      <c r="E190" s="65"/>
      <c r="F190" s="65">
        <v>3361</v>
      </c>
      <c r="G190" s="65"/>
      <c r="H190" s="65"/>
      <c r="I190" s="61">
        <v>544369.47</v>
      </c>
      <c r="J190" s="61"/>
      <c r="K190" s="61"/>
      <c r="L190" s="61"/>
    </row>
    <row r="191" spans="2:12" ht="17.100000000000001" customHeight="1" x14ac:dyDescent="0.3">
      <c r="B191" s="64"/>
      <c r="C191" s="64"/>
      <c r="D191" s="53" t="s">
        <v>13</v>
      </c>
      <c r="E191" s="54"/>
      <c r="F191" s="55">
        <f>SUM(F189:H190)</f>
        <v>7506</v>
      </c>
      <c r="G191" s="56"/>
      <c r="H191" s="57"/>
      <c r="I191" s="58">
        <f>SUM(I189:L190)</f>
        <v>1305922.05</v>
      </c>
      <c r="J191" s="59"/>
      <c r="K191" s="59"/>
      <c r="L191" s="60"/>
    </row>
    <row r="192" spans="2:12" ht="17.100000000000001" customHeight="1" x14ac:dyDescent="0.3">
      <c r="B192" s="41">
        <v>44501</v>
      </c>
      <c r="C192" s="64"/>
      <c r="D192" s="65" t="s">
        <v>11</v>
      </c>
      <c r="E192" s="65"/>
      <c r="F192" s="65">
        <v>3630</v>
      </c>
      <c r="G192" s="65"/>
      <c r="H192" s="65"/>
      <c r="I192" s="50">
        <v>649536.31000000006</v>
      </c>
      <c r="J192" s="50"/>
      <c r="K192" s="50"/>
      <c r="L192" s="50"/>
    </row>
    <row r="193" spans="2:12" ht="17.100000000000001" customHeight="1" x14ac:dyDescent="0.3">
      <c r="B193" s="64"/>
      <c r="C193" s="64"/>
      <c r="D193" s="65" t="s">
        <v>12</v>
      </c>
      <c r="E193" s="65"/>
      <c r="F193" s="65">
        <v>2981</v>
      </c>
      <c r="G193" s="65"/>
      <c r="H193" s="65"/>
      <c r="I193" s="61">
        <v>430979.46</v>
      </c>
      <c r="J193" s="61"/>
      <c r="K193" s="61"/>
      <c r="L193" s="61"/>
    </row>
    <row r="194" spans="2:12" ht="17.100000000000001" customHeight="1" x14ac:dyDescent="0.3">
      <c r="B194" s="64"/>
      <c r="C194" s="64"/>
      <c r="D194" s="53" t="s">
        <v>13</v>
      </c>
      <c r="E194" s="54"/>
      <c r="F194" s="55">
        <f>SUM(F192:H193)</f>
        <v>6611</v>
      </c>
      <c r="G194" s="56"/>
      <c r="H194" s="57"/>
      <c r="I194" s="58">
        <f>SUM(I192:L193)</f>
        <v>1080515.77</v>
      </c>
      <c r="J194" s="59"/>
      <c r="K194" s="59"/>
      <c r="L194" s="60"/>
    </row>
    <row r="195" spans="2:12" ht="17.100000000000001" customHeight="1" x14ac:dyDescent="0.3">
      <c r="B195" s="41">
        <v>44531</v>
      </c>
      <c r="C195" s="64"/>
      <c r="D195" s="65" t="s">
        <v>11</v>
      </c>
      <c r="E195" s="65"/>
      <c r="F195" s="65">
        <v>4022</v>
      </c>
      <c r="G195" s="65"/>
      <c r="H195" s="65"/>
      <c r="I195" s="50">
        <v>779710.28</v>
      </c>
      <c r="J195" s="50"/>
      <c r="K195" s="50"/>
      <c r="L195" s="50"/>
    </row>
    <row r="196" spans="2:12" ht="17.100000000000001" customHeight="1" x14ac:dyDescent="0.3">
      <c r="B196" s="64"/>
      <c r="C196" s="64"/>
      <c r="D196" s="65" t="s">
        <v>12</v>
      </c>
      <c r="E196" s="65"/>
      <c r="F196" s="65">
        <v>3575</v>
      </c>
      <c r="G196" s="65"/>
      <c r="H196" s="65"/>
      <c r="I196" s="61">
        <v>573340.89999999991</v>
      </c>
      <c r="J196" s="61"/>
      <c r="K196" s="61"/>
      <c r="L196" s="61"/>
    </row>
    <row r="197" spans="2:12" ht="17.100000000000001" customHeight="1" x14ac:dyDescent="0.3">
      <c r="B197" s="64"/>
      <c r="C197" s="64"/>
      <c r="D197" s="53" t="s">
        <v>13</v>
      </c>
      <c r="E197" s="54"/>
      <c r="F197" s="55">
        <f>SUM(F195:H196)</f>
        <v>7597</v>
      </c>
      <c r="G197" s="56"/>
      <c r="H197" s="57"/>
      <c r="I197" s="58">
        <f>SUM(I195:L196)</f>
        <v>1353051.18</v>
      </c>
      <c r="J197" s="59"/>
      <c r="K197" s="59"/>
      <c r="L197" s="60"/>
    </row>
    <row r="198" spans="2:12" ht="17.100000000000001" customHeight="1" x14ac:dyDescent="0.3">
      <c r="B198" s="41">
        <v>44562</v>
      </c>
      <c r="C198" s="64"/>
      <c r="D198" s="65" t="s">
        <v>11</v>
      </c>
      <c r="E198" s="65"/>
      <c r="F198" s="65">
        <v>3937</v>
      </c>
      <c r="G198" s="65"/>
      <c r="H198" s="65"/>
      <c r="I198" s="50">
        <v>803873.61</v>
      </c>
      <c r="J198" s="50"/>
      <c r="K198" s="50"/>
      <c r="L198" s="50"/>
    </row>
    <row r="199" spans="2:12" ht="17.100000000000001" customHeight="1" x14ac:dyDescent="0.3">
      <c r="B199" s="64"/>
      <c r="C199" s="64"/>
      <c r="D199" s="65" t="s">
        <v>12</v>
      </c>
      <c r="E199" s="65"/>
      <c r="F199" s="65">
        <v>3750</v>
      </c>
      <c r="G199" s="65"/>
      <c r="H199" s="65"/>
      <c r="I199" s="61">
        <v>673970.4</v>
      </c>
      <c r="J199" s="61"/>
      <c r="K199" s="61"/>
      <c r="L199" s="61"/>
    </row>
    <row r="200" spans="2:12" ht="17.100000000000001" customHeight="1" x14ac:dyDescent="0.3">
      <c r="B200" s="64"/>
      <c r="C200" s="64"/>
      <c r="D200" s="53" t="s">
        <v>13</v>
      </c>
      <c r="E200" s="54"/>
      <c r="F200" s="55">
        <f>SUM(F198:H199)</f>
        <v>7687</v>
      </c>
      <c r="G200" s="56"/>
      <c r="H200" s="57"/>
      <c r="I200" s="58">
        <f>SUM(I198:L199)</f>
        <v>1477844.01</v>
      </c>
      <c r="J200" s="59"/>
      <c r="K200" s="59"/>
      <c r="L200" s="60"/>
    </row>
    <row r="201" spans="2:12" ht="17.100000000000001" customHeight="1" x14ac:dyDescent="0.3">
      <c r="B201" s="41">
        <v>44593</v>
      </c>
      <c r="C201" s="42"/>
      <c r="D201" s="47" t="s">
        <v>11</v>
      </c>
      <c r="E201" s="48"/>
      <c r="F201" s="47">
        <v>3926</v>
      </c>
      <c r="G201" s="49"/>
      <c r="H201" s="48"/>
      <c r="I201" s="50">
        <v>838574.28</v>
      </c>
      <c r="J201" s="51"/>
      <c r="K201" s="51"/>
      <c r="L201" s="52"/>
    </row>
    <row r="202" spans="2:12" ht="17.100000000000001" customHeight="1" x14ac:dyDescent="0.3">
      <c r="B202" s="43"/>
      <c r="C202" s="44"/>
      <c r="D202" s="47" t="s">
        <v>12</v>
      </c>
      <c r="E202" s="48"/>
      <c r="F202" s="47">
        <v>3527</v>
      </c>
      <c r="G202" s="49"/>
      <c r="H202" s="48"/>
      <c r="I202" s="61">
        <v>708125.65</v>
      </c>
      <c r="J202" s="62"/>
      <c r="K202" s="62"/>
      <c r="L202" s="63"/>
    </row>
    <row r="203" spans="2:12" ht="17.100000000000001" customHeight="1" x14ac:dyDescent="0.3">
      <c r="B203" s="45"/>
      <c r="C203" s="46"/>
      <c r="D203" s="53" t="s">
        <v>13</v>
      </c>
      <c r="E203" s="54"/>
      <c r="F203" s="55">
        <f>SUM(F201:H202)</f>
        <v>7453</v>
      </c>
      <c r="G203" s="56"/>
      <c r="H203" s="57"/>
      <c r="I203" s="58">
        <f>SUM(I201:L202)</f>
        <v>1546699.9300000002</v>
      </c>
      <c r="J203" s="59"/>
      <c r="K203" s="59"/>
      <c r="L203" s="60"/>
    </row>
    <row r="204" spans="2:12" ht="17.100000000000001" customHeight="1" x14ac:dyDescent="0.3">
      <c r="B204" s="41">
        <v>44621</v>
      </c>
      <c r="C204" s="42"/>
      <c r="D204" s="47" t="s">
        <v>11</v>
      </c>
      <c r="E204" s="48"/>
      <c r="F204" s="47">
        <v>4517</v>
      </c>
      <c r="G204" s="49"/>
      <c r="H204" s="48"/>
      <c r="I204" s="50">
        <v>1019317.9299999999</v>
      </c>
      <c r="J204" s="51"/>
      <c r="K204" s="51"/>
      <c r="L204" s="52"/>
    </row>
    <row r="205" spans="2:12" ht="17.100000000000001" customHeight="1" x14ac:dyDescent="0.3">
      <c r="B205" s="43"/>
      <c r="C205" s="44"/>
      <c r="D205" s="47" t="s">
        <v>12</v>
      </c>
      <c r="E205" s="48"/>
      <c r="F205" s="47">
        <v>4043</v>
      </c>
      <c r="G205" s="49"/>
      <c r="H205" s="48"/>
      <c r="I205" s="61">
        <v>777245.77</v>
      </c>
      <c r="J205" s="62"/>
      <c r="K205" s="62"/>
      <c r="L205" s="63"/>
    </row>
    <row r="206" spans="2:12" ht="17.100000000000001" customHeight="1" x14ac:dyDescent="0.3">
      <c r="B206" s="45"/>
      <c r="C206" s="46"/>
      <c r="D206" s="53" t="s">
        <v>13</v>
      </c>
      <c r="E206" s="54"/>
      <c r="F206" s="55">
        <f>SUM(F204:H205)</f>
        <v>8560</v>
      </c>
      <c r="G206" s="56"/>
      <c r="H206" s="57"/>
      <c r="I206" s="58">
        <f>SUM(I204:L205)</f>
        <v>1796563.7</v>
      </c>
      <c r="J206" s="59"/>
      <c r="K206" s="59"/>
      <c r="L206" s="60"/>
    </row>
    <row r="207" spans="2:12" ht="17.100000000000001" customHeight="1" x14ac:dyDescent="0.3">
      <c r="B207" s="41">
        <v>44652</v>
      </c>
      <c r="C207" s="42"/>
      <c r="D207" s="47" t="s">
        <v>11</v>
      </c>
      <c r="E207" s="48"/>
      <c r="F207" s="47">
        <v>4745</v>
      </c>
      <c r="G207" s="49"/>
      <c r="H207" s="48"/>
      <c r="I207" s="50">
        <v>1163770.6300000001</v>
      </c>
      <c r="J207" s="51"/>
      <c r="K207" s="51"/>
      <c r="L207" s="52"/>
    </row>
    <row r="208" spans="2:12" ht="17.100000000000001" customHeight="1" x14ac:dyDescent="0.3">
      <c r="B208" s="43"/>
      <c r="C208" s="44"/>
      <c r="D208" s="47" t="s">
        <v>12</v>
      </c>
      <c r="E208" s="48"/>
      <c r="F208" s="47">
        <v>4353</v>
      </c>
      <c r="G208" s="49"/>
      <c r="H208" s="48"/>
      <c r="I208" s="61">
        <v>884496.39</v>
      </c>
      <c r="J208" s="62"/>
      <c r="K208" s="62"/>
      <c r="L208" s="63"/>
    </row>
    <row r="209" spans="2:12" ht="27.75" customHeight="1" x14ac:dyDescent="0.3">
      <c r="B209" s="45"/>
      <c r="C209" s="46"/>
      <c r="D209" s="53" t="s">
        <v>13</v>
      </c>
      <c r="E209" s="54"/>
      <c r="F209" s="55">
        <f>SUM(F207:H208)</f>
        <v>9098</v>
      </c>
      <c r="G209" s="56"/>
      <c r="H209" s="57"/>
      <c r="I209" s="58">
        <f>SUM(I207:L208)</f>
        <v>2048267.02</v>
      </c>
      <c r="J209" s="59"/>
      <c r="K209" s="59"/>
      <c r="L209" s="60"/>
    </row>
    <row r="210" spans="2:12" ht="17.100000000000001" customHeight="1" x14ac:dyDescent="0.3">
      <c r="B210" s="41">
        <v>44682</v>
      </c>
      <c r="C210" s="42"/>
      <c r="D210" s="47" t="s">
        <v>11</v>
      </c>
      <c r="E210" s="48"/>
      <c r="F210" s="47">
        <v>4634</v>
      </c>
      <c r="G210" s="49"/>
      <c r="H210" s="48"/>
      <c r="I210" s="50">
        <v>1292716.6100000001</v>
      </c>
      <c r="J210" s="51"/>
      <c r="K210" s="51"/>
      <c r="L210" s="52"/>
    </row>
    <row r="211" spans="2:12" ht="17.100000000000001" customHeight="1" x14ac:dyDescent="0.3">
      <c r="B211" s="43"/>
      <c r="C211" s="44"/>
      <c r="D211" s="47" t="s">
        <v>12</v>
      </c>
      <c r="E211" s="48"/>
      <c r="F211" s="47">
        <v>4705</v>
      </c>
      <c r="G211" s="49"/>
      <c r="H211" s="48"/>
      <c r="I211" s="61">
        <v>1003593.22</v>
      </c>
      <c r="J211" s="62"/>
      <c r="K211" s="62"/>
      <c r="L211" s="63"/>
    </row>
    <row r="212" spans="2:12" ht="21" customHeight="1" x14ac:dyDescent="0.3">
      <c r="B212" s="45"/>
      <c r="C212" s="46"/>
      <c r="D212" s="53" t="s">
        <v>13</v>
      </c>
      <c r="E212" s="54"/>
      <c r="F212" s="55">
        <f>SUM(F210:H211)</f>
        <v>9339</v>
      </c>
      <c r="G212" s="56"/>
      <c r="H212" s="57"/>
      <c r="I212" s="58">
        <f>SUM(I210:L211)</f>
        <v>2296309.83</v>
      </c>
      <c r="J212" s="59"/>
      <c r="K212" s="59"/>
      <c r="L212" s="60"/>
    </row>
    <row r="213" spans="2:12" ht="19.5" customHeight="1" x14ac:dyDescent="0.3">
      <c r="B213" s="41">
        <v>44713</v>
      </c>
      <c r="C213" s="42"/>
      <c r="D213" s="47" t="s">
        <v>11</v>
      </c>
      <c r="E213" s="48"/>
      <c r="F213" s="47">
        <v>4770</v>
      </c>
      <c r="G213" s="49"/>
      <c r="H213" s="48"/>
      <c r="I213" s="50">
        <v>1388159.22</v>
      </c>
      <c r="J213" s="51"/>
      <c r="K213" s="51"/>
      <c r="L213" s="52"/>
    </row>
    <row r="214" spans="2:12" ht="22.5" customHeight="1" x14ac:dyDescent="0.3">
      <c r="B214" s="43"/>
      <c r="C214" s="44"/>
      <c r="D214" s="47" t="s">
        <v>12</v>
      </c>
      <c r="E214" s="48"/>
      <c r="F214" s="47">
        <v>4109</v>
      </c>
      <c r="G214" s="49"/>
      <c r="H214" s="48"/>
      <c r="I214" s="61">
        <v>1018410.02</v>
      </c>
      <c r="J214" s="62"/>
      <c r="K214" s="62"/>
      <c r="L214" s="63"/>
    </row>
    <row r="215" spans="2:12" ht="25.5" customHeight="1" x14ac:dyDescent="0.3">
      <c r="B215" s="45"/>
      <c r="C215" s="46"/>
      <c r="D215" s="53" t="s">
        <v>13</v>
      </c>
      <c r="E215" s="54"/>
      <c r="F215" s="55">
        <f>SUM(F213:H214)</f>
        <v>8879</v>
      </c>
      <c r="G215" s="56"/>
      <c r="H215" s="57"/>
      <c r="I215" s="58">
        <f>SUM(I213:L214)</f>
        <v>2406569.2400000002</v>
      </c>
      <c r="J215" s="59"/>
      <c r="K215" s="59"/>
      <c r="L215" s="60"/>
    </row>
    <row r="216" spans="2:12" ht="19.5" customHeight="1" x14ac:dyDescent="0.3">
      <c r="B216" s="41">
        <v>44743</v>
      </c>
      <c r="C216" s="42"/>
      <c r="D216" s="47" t="s">
        <v>11</v>
      </c>
      <c r="E216" s="48"/>
      <c r="F216" s="47">
        <v>4944</v>
      </c>
      <c r="G216" s="49"/>
      <c r="H216" s="48"/>
      <c r="I216" s="50">
        <v>1680091.91</v>
      </c>
      <c r="J216" s="51"/>
      <c r="K216" s="51"/>
      <c r="L216" s="52"/>
    </row>
    <row r="217" spans="2:12" ht="22.5" customHeight="1" x14ac:dyDescent="0.3">
      <c r="B217" s="43"/>
      <c r="C217" s="44"/>
      <c r="D217" s="47" t="s">
        <v>12</v>
      </c>
      <c r="E217" s="48"/>
      <c r="F217" s="47">
        <v>4159</v>
      </c>
      <c r="G217" s="49"/>
      <c r="H217" s="48"/>
      <c r="I217" s="50">
        <v>1152128.47</v>
      </c>
      <c r="J217" s="51"/>
      <c r="K217" s="51"/>
      <c r="L217" s="52"/>
    </row>
    <row r="218" spans="2:12" ht="25.5" customHeight="1" x14ac:dyDescent="0.3">
      <c r="B218" s="45"/>
      <c r="C218" s="46"/>
      <c r="D218" s="53" t="s">
        <v>13</v>
      </c>
      <c r="E218" s="54"/>
      <c r="F218" s="55">
        <f>SUM(F216:H217)</f>
        <v>9103</v>
      </c>
      <c r="G218" s="56"/>
      <c r="H218" s="57"/>
      <c r="I218" s="58">
        <f>SUM(I216:L217)</f>
        <v>2832220.38</v>
      </c>
      <c r="J218" s="59"/>
      <c r="K218" s="59"/>
      <c r="L218" s="60"/>
    </row>
    <row r="219" spans="2:12" ht="17.100000000000001" customHeight="1" x14ac:dyDescent="0.3">
      <c r="B219" s="41">
        <v>44774</v>
      </c>
      <c r="C219" s="42"/>
      <c r="D219" s="47" t="s">
        <v>11</v>
      </c>
      <c r="E219" s="48"/>
      <c r="F219" s="47">
        <v>4365</v>
      </c>
      <c r="G219" s="49"/>
      <c r="H219" s="48"/>
      <c r="I219" s="50">
        <v>1489976.27</v>
      </c>
      <c r="J219" s="51"/>
      <c r="K219" s="51"/>
      <c r="L219" s="52"/>
    </row>
    <row r="220" spans="2:12" ht="17.100000000000001" customHeight="1" x14ac:dyDescent="0.3">
      <c r="B220" s="43"/>
      <c r="C220" s="44"/>
      <c r="D220" s="47" t="s">
        <v>12</v>
      </c>
      <c r="E220" s="48"/>
      <c r="F220" s="47">
        <v>3777</v>
      </c>
      <c r="G220" s="49"/>
      <c r="H220" s="48"/>
      <c r="I220" s="50">
        <v>1124830.3400000001</v>
      </c>
      <c r="J220" s="51"/>
      <c r="K220" s="51"/>
      <c r="L220" s="52"/>
    </row>
    <row r="221" spans="2:12" ht="17.100000000000001" customHeight="1" x14ac:dyDescent="0.3">
      <c r="B221" s="45"/>
      <c r="C221" s="46"/>
      <c r="D221" s="53" t="s">
        <v>13</v>
      </c>
      <c r="E221" s="54"/>
      <c r="F221" s="55">
        <f>SUM(F219:H220)</f>
        <v>8142</v>
      </c>
      <c r="G221" s="56"/>
      <c r="H221" s="57"/>
      <c r="I221" s="58">
        <f>SUM(I219:L220)</f>
        <v>2614806.6100000003</v>
      </c>
      <c r="J221" s="59"/>
      <c r="K221" s="59"/>
      <c r="L221" s="60"/>
    </row>
    <row r="222" spans="2:12" ht="17.100000000000001" customHeight="1" x14ac:dyDescent="0.3">
      <c r="B222" s="41">
        <v>44805</v>
      </c>
      <c r="C222" s="42"/>
      <c r="D222" s="47" t="s">
        <v>11</v>
      </c>
      <c r="E222" s="48"/>
      <c r="F222" s="47">
        <v>4079</v>
      </c>
      <c r="G222" s="49"/>
      <c r="H222" s="48"/>
      <c r="I222" s="50">
        <v>1352911.89</v>
      </c>
      <c r="J222" s="51"/>
      <c r="K222" s="51"/>
      <c r="L222" s="52"/>
    </row>
    <row r="223" spans="2:12" ht="17.100000000000001" customHeight="1" x14ac:dyDescent="0.3">
      <c r="B223" s="43"/>
      <c r="C223" s="44"/>
      <c r="D223" s="47" t="s">
        <v>12</v>
      </c>
      <c r="E223" s="48"/>
      <c r="F223" s="47">
        <v>3696</v>
      </c>
      <c r="G223" s="49"/>
      <c r="H223" s="48"/>
      <c r="I223" s="50">
        <v>1069045.75</v>
      </c>
      <c r="J223" s="51"/>
      <c r="K223" s="51"/>
      <c r="L223" s="52"/>
    </row>
    <row r="224" spans="2:12" ht="17.100000000000001" customHeight="1" x14ac:dyDescent="0.3">
      <c r="B224" s="45"/>
      <c r="C224" s="46"/>
      <c r="D224" s="53" t="s">
        <v>13</v>
      </c>
      <c r="E224" s="54"/>
      <c r="F224" s="55">
        <f>SUM(F222:H223)</f>
        <v>7775</v>
      </c>
      <c r="G224" s="56"/>
      <c r="H224" s="57"/>
      <c r="I224" s="58">
        <f>SUM(I222:L223)</f>
        <v>2421957.6399999997</v>
      </c>
      <c r="J224" s="59"/>
      <c r="K224" s="59"/>
      <c r="L224" s="60"/>
    </row>
    <row r="225" spans="2:12" ht="17.100000000000001" customHeight="1" x14ac:dyDescent="0.3">
      <c r="B225" s="41">
        <v>44835</v>
      </c>
      <c r="C225" s="42"/>
      <c r="D225" s="47" t="s">
        <v>11</v>
      </c>
      <c r="E225" s="48"/>
      <c r="F225" s="47">
        <v>4008</v>
      </c>
      <c r="G225" s="49"/>
      <c r="H225" s="48"/>
      <c r="I225" s="50">
        <v>1303387.93</v>
      </c>
      <c r="J225" s="51"/>
      <c r="K225" s="51"/>
      <c r="L225" s="52"/>
    </row>
    <row r="226" spans="2:12" ht="17.100000000000001" customHeight="1" x14ac:dyDescent="0.3">
      <c r="B226" s="43"/>
      <c r="C226" s="44"/>
      <c r="D226" s="47" t="s">
        <v>12</v>
      </c>
      <c r="E226" s="48"/>
      <c r="F226" s="47">
        <v>4153</v>
      </c>
      <c r="G226" s="49"/>
      <c r="H226" s="48"/>
      <c r="I226" s="50">
        <v>1304682.45</v>
      </c>
      <c r="J226" s="51"/>
      <c r="K226" s="51"/>
      <c r="L226" s="52"/>
    </row>
    <row r="227" spans="2:12" ht="17.100000000000001" customHeight="1" x14ac:dyDescent="0.3">
      <c r="B227" s="45"/>
      <c r="C227" s="46"/>
      <c r="D227" s="53" t="s">
        <v>13</v>
      </c>
      <c r="E227" s="54"/>
      <c r="F227" s="55">
        <f>SUM(F225:H226)</f>
        <v>8161</v>
      </c>
      <c r="G227" s="56"/>
      <c r="H227" s="57"/>
      <c r="I227" s="58">
        <f>SUM(I225:L226)</f>
        <v>2608070.38</v>
      </c>
      <c r="J227" s="59"/>
      <c r="K227" s="59"/>
      <c r="L227" s="60"/>
    </row>
    <row r="228" spans="2:12" ht="17.100000000000001" customHeight="1" x14ac:dyDescent="0.3">
      <c r="B228" s="41">
        <v>44866</v>
      </c>
      <c r="C228" s="42"/>
      <c r="D228" s="47" t="s">
        <v>11</v>
      </c>
      <c r="E228" s="48"/>
      <c r="F228" s="47">
        <v>3470</v>
      </c>
      <c r="G228" s="49"/>
      <c r="H228" s="48"/>
      <c r="I228" s="50">
        <v>1101438.46</v>
      </c>
      <c r="J228" s="51"/>
      <c r="K228" s="51"/>
      <c r="L228" s="52"/>
    </row>
    <row r="229" spans="2:12" ht="17.100000000000001" customHeight="1" x14ac:dyDescent="0.3">
      <c r="B229" s="43"/>
      <c r="C229" s="44"/>
      <c r="D229" s="47" t="s">
        <v>12</v>
      </c>
      <c r="E229" s="48"/>
      <c r="F229" s="47">
        <v>3696</v>
      </c>
      <c r="G229" s="49"/>
      <c r="H229" s="48"/>
      <c r="I229" s="50">
        <v>1249770.07</v>
      </c>
      <c r="J229" s="51"/>
      <c r="K229" s="51"/>
      <c r="L229" s="52"/>
    </row>
    <row r="230" spans="2:12" ht="17.100000000000001" customHeight="1" x14ac:dyDescent="0.3">
      <c r="B230" s="45"/>
      <c r="C230" s="46"/>
      <c r="D230" s="53" t="s">
        <v>13</v>
      </c>
      <c r="E230" s="54"/>
      <c r="F230" s="55">
        <f>SUM(F228:H229)</f>
        <v>7166</v>
      </c>
      <c r="G230" s="56"/>
      <c r="H230" s="57"/>
      <c r="I230" s="58">
        <f>SUM(I228:L229)</f>
        <v>2351208.5300000003</v>
      </c>
      <c r="J230" s="59"/>
      <c r="K230" s="59"/>
      <c r="L230" s="60"/>
    </row>
    <row r="231" spans="2:12" ht="17.100000000000001" customHeight="1" x14ac:dyDescent="0.3">
      <c r="B231" s="41">
        <v>44896</v>
      </c>
      <c r="C231" s="42"/>
      <c r="D231" s="47" t="s">
        <v>11</v>
      </c>
      <c r="E231" s="48"/>
      <c r="F231" s="47">
        <v>3518</v>
      </c>
      <c r="G231" s="49"/>
      <c r="H231" s="48"/>
      <c r="I231" s="50">
        <v>1210956.17</v>
      </c>
      <c r="J231" s="51"/>
      <c r="K231" s="51"/>
      <c r="L231" s="52"/>
    </row>
    <row r="232" spans="2:12" ht="17.100000000000001" customHeight="1" x14ac:dyDescent="0.3">
      <c r="B232" s="43"/>
      <c r="C232" s="44"/>
      <c r="D232" s="47" t="s">
        <v>12</v>
      </c>
      <c r="E232" s="48"/>
      <c r="F232" s="47">
        <v>4140</v>
      </c>
      <c r="G232" s="49"/>
      <c r="H232" s="48"/>
      <c r="I232" s="50">
        <v>1506834.81</v>
      </c>
      <c r="J232" s="51"/>
      <c r="K232" s="51"/>
      <c r="L232" s="52"/>
    </row>
    <row r="233" spans="2:12" ht="17.100000000000001" customHeight="1" x14ac:dyDescent="0.3">
      <c r="B233" s="45"/>
      <c r="C233" s="46"/>
      <c r="D233" s="53" t="s">
        <v>13</v>
      </c>
      <c r="E233" s="54"/>
      <c r="F233" s="55">
        <f>SUM(F231:H232)</f>
        <v>7658</v>
      </c>
      <c r="G233" s="56"/>
      <c r="H233" s="57"/>
      <c r="I233" s="58">
        <f>SUM(I231:L232)</f>
        <v>2717790.98</v>
      </c>
      <c r="J233" s="59"/>
      <c r="K233" s="59"/>
      <c r="L233" s="60"/>
    </row>
    <row r="234" spans="2:12" ht="17.100000000000001" customHeight="1" x14ac:dyDescent="0.3">
      <c r="B234" s="41">
        <v>44927</v>
      </c>
      <c r="C234" s="42"/>
      <c r="D234" s="47" t="s">
        <v>11</v>
      </c>
      <c r="E234" s="48"/>
      <c r="F234" s="47">
        <v>2664</v>
      </c>
      <c r="G234" s="49"/>
      <c r="H234" s="48"/>
      <c r="I234" s="50">
        <v>952552.95</v>
      </c>
      <c r="J234" s="51"/>
      <c r="K234" s="51"/>
      <c r="L234" s="52"/>
    </row>
    <row r="235" spans="2:12" ht="17.100000000000001" customHeight="1" x14ac:dyDescent="0.3">
      <c r="B235" s="43"/>
      <c r="C235" s="44"/>
      <c r="D235" s="47" t="s">
        <v>12</v>
      </c>
      <c r="E235" s="48"/>
      <c r="F235" s="47">
        <v>3133</v>
      </c>
      <c r="G235" s="49"/>
      <c r="H235" s="48"/>
      <c r="I235" s="50">
        <v>1028176.76</v>
      </c>
      <c r="J235" s="51"/>
      <c r="K235" s="51"/>
      <c r="L235" s="52"/>
    </row>
    <row r="236" spans="2:12" ht="17.100000000000001" customHeight="1" x14ac:dyDescent="0.3">
      <c r="B236" s="45"/>
      <c r="C236" s="46"/>
      <c r="D236" s="53" t="s">
        <v>13</v>
      </c>
      <c r="E236" s="54"/>
      <c r="F236" s="55">
        <f>SUM(F234:H235)</f>
        <v>5797</v>
      </c>
      <c r="G236" s="56"/>
      <c r="H236" s="57"/>
      <c r="I236" s="58">
        <f>SUM(I234:L235)</f>
        <v>1980729.71</v>
      </c>
      <c r="J236" s="59"/>
      <c r="K236" s="59"/>
      <c r="L236" s="60"/>
    </row>
    <row r="237" spans="2:12" ht="17.100000000000001" customHeight="1" x14ac:dyDescent="0.3">
      <c r="B237" s="41">
        <v>44958</v>
      </c>
      <c r="C237" s="42"/>
      <c r="D237" s="47" t="s">
        <v>11</v>
      </c>
      <c r="E237" s="48"/>
      <c r="F237" s="47">
        <v>2215</v>
      </c>
      <c r="G237" s="49"/>
      <c r="H237" s="48"/>
      <c r="I237" s="50">
        <v>832274.02</v>
      </c>
      <c r="J237" s="51"/>
      <c r="K237" s="51"/>
      <c r="L237" s="52"/>
    </row>
    <row r="238" spans="2:12" ht="17.100000000000001" customHeight="1" x14ac:dyDescent="0.3">
      <c r="B238" s="43"/>
      <c r="C238" s="44"/>
      <c r="D238" s="47" t="s">
        <v>12</v>
      </c>
      <c r="E238" s="48"/>
      <c r="F238" s="47">
        <v>2100</v>
      </c>
      <c r="G238" s="49"/>
      <c r="H238" s="48"/>
      <c r="I238" s="50">
        <v>739516.38</v>
      </c>
      <c r="J238" s="51"/>
      <c r="K238" s="51"/>
      <c r="L238" s="52"/>
    </row>
    <row r="239" spans="2:12" ht="17.100000000000001" customHeight="1" x14ac:dyDescent="0.3">
      <c r="B239" s="45"/>
      <c r="C239" s="46"/>
      <c r="D239" s="53" t="s">
        <v>13</v>
      </c>
      <c r="E239" s="54"/>
      <c r="F239" s="55">
        <f>SUM(F237:H238)</f>
        <v>4315</v>
      </c>
      <c r="G239" s="56"/>
      <c r="H239" s="57"/>
      <c r="I239" s="58">
        <f>SUM(I237:L238)</f>
        <v>1571790.4</v>
      </c>
      <c r="J239" s="59"/>
      <c r="K239" s="59"/>
      <c r="L239" s="60"/>
    </row>
    <row r="240" spans="2:12" ht="17.100000000000001" customHeight="1" x14ac:dyDescent="0.3">
      <c r="B240" s="41">
        <v>44986</v>
      </c>
      <c r="C240" s="42"/>
      <c r="D240" s="47" t="s">
        <v>11</v>
      </c>
      <c r="E240" s="48"/>
      <c r="F240" s="47">
        <v>1407</v>
      </c>
      <c r="G240" s="49"/>
      <c r="H240" s="48"/>
      <c r="I240" s="50">
        <v>543212.25</v>
      </c>
      <c r="J240" s="51"/>
      <c r="K240" s="51"/>
      <c r="L240" s="52"/>
    </row>
    <row r="241" spans="2:12" ht="17.100000000000001" customHeight="1" x14ac:dyDescent="0.3">
      <c r="B241" s="43"/>
      <c r="C241" s="44"/>
      <c r="D241" s="47" t="s">
        <v>12</v>
      </c>
      <c r="E241" s="48"/>
      <c r="F241" s="47">
        <v>900</v>
      </c>
      <c r="G241" s="49"/>
      <c r="H241" s="48"/>
      <c r="I241" s="50">
        <v>383293.27</v>
      </c>
      <c r="J241" s="51"/>
      <c r="K241" s="51"/>
      <c r="L241" s="52"/>
    </row>
    <row r="242" spans="2:12" ht="17.100000000000001" customHeight="1" x14ac:dyDescent="0.3">
      <c r="B242" s="45"/>
      <c r="C242" s="46"/>
      <c r="D242" s="53" t="s">
        <v>13</v>
      </c>
      <c r="E242" s="54"/>
      <c r="F242" s="55">
        <f>SUM(F240:H241)</f>
        <v>2307</v>
      </c>
      <c r="G242" s="56"/>
      <c r="H242" s="57"/>
      <c r="I242" s="58">
        <f>SUM(I240:L241)</f>
        <v>926505.52</v>
      </c>
      <c r="J242" s="59"/>
      <c r="K242" s="59"/>
      <c r="L242" s="60"/>
    </row>
    <row r="243" spans="2:12" ht="17.100000000000001" customHeight="1" x14ac:dyDescent="0.3">
      <c r="B243" s="41">
        <v>45017</v>
      </c>
      <c r="C243" s="42"/>
      <c r="D243" s="47" t="s">
        <v>11</v>
      </c>
      <c r="E243" s="48"/>
      <c r="F243" s="47">
        <v>816</v>
      </c>
      <c r="G243" s="49"/>
      <c r="H243" s="48"/>
      <c r="I243" s="50">
        <v>353916.25</v>
      </c>
      <c r="J243" s="51"/>
      <c r="K243" s="51"/>
      <c r="L243" s="52"/>
    </row>
    <row r="244" spans="2:12" ht="17.100000000000001" customHeight="1" x14ac:dyDescent="0.3">
      <c r="B244" s="43"/>
      <c r="C244" s="44"/>
      <c r="D244" s="47" t="s">
        <v>12</v>
      </c>
      <c r="E244" s="48"/>
      <c r="F244" s="47">
        <v>416</v>
      </c>
      <c r="G244" s="49"/>
      <c r="H244" s="48"/>
      <c r="I244" s="50">
        <v>150979.69</v>
      </c>
      <c r="J244" s="51"/>
      <c r="K244" s="51"/>
      <c r="L244" s="52"/>
    </row>
    <row r="245" spans="2:12" ht="17.100000000000001" customHeight="1" x14ac:dyDescent="0.3">
      <c r="B245" s="45"/>
      <c r="C245" s="46"/>
      <c r="D245" s="53" t="s">
        <v>13</v>
      </c>
      <c r="E245" s="54"/>
      <c r="F245" s="55">
        <f>SUM(F243:H244)</f>
        <v>1232</v>
      </c>
      <c r="G245" s="56"/>
      <c r="H245" s="57"/>
      <c r="I245" s="58">
        <f>SUM(I243:L244)</f>
        <v>504895.94</v>
      </c>
      <c r="J245" s="59"/>
      <c r="K245" s="59"/>
      <c r="L245" s="60"/>
    </row>
    <row r="246" spans="2:12" ht="17.100000000000001" customHeight="1" x14ac:dyDescent="0.3">
      <c r="B246" s="41">
        <v>45047</v>
      </c>
      <c r="C246" s="42"/>
      <c r="D246" s="47" t="s">
        <v>11</v>
      </c>
      <c r="E246" s="48"/>
      <c r="F246" s="47">
        <v>461</v>
      </c>
      <c r="G246" s="49"/>
      <c r="H246" s="48"/>
      <c r="I246" s="50">
        <v>259816.3</v>
      </c>
      <c r="J246" s="51"/>
      <c r="K246" s="51"/>
      <c r="L246" s="52"/>
    </row>
    <row r="247" spans="2:12" ht="17.100000000000001" customHeight="1" x14ac:dyDescent="0.3">
      <c r="B247" s="43"/>
      <c r="C247" s="44"/>
      <c r="D247" s="47" t="s">
        <v>12</v>
      </c>
      <c r="E247" s="48"/>
      <c r="F247" s="47">
        <v>53</v>
      </c>
      <c r="G247" s="49"/>
      <c r="H247" s="48"/>
      <c r="I247" s="50">
        <v>23953.759999999998</v>
      </c>
      <c r="J247" s="51"/>
      <c r="K247" s="51"/>
      <c r="L247" s="52"/>
    </row>
    <row r="248" spans="2:12" ht="17.100000000000001" customHeight="1" x14ac:dyDescent="0.3">
      <c r="B248" s="45"/>
      <c r="C248" s="46"/>
      <c r="D248" s="53" t="s">
        <v>13</v>
      </c>
      <c r="E248" s="54"/>
      <c r="F248" s="55">
        <f>SUM(F246:H247)</f>
        <v>514</v>
      </c>
      <c r="G248" s="56"/>
      <c r="H248" s="57"/>
      <c r="I248" s="58">
        <f>SUM(I246:L247)</f>
        <v>283770.06</v>
      </c>
      <c r="J248" s="59"/>
      <c r="K248" s="59"/>
      <c r="L248" s="60"/>
    </row>
    <row r="249" spans="2:12" ht="17.100000000000001" customHeight="1" x14ac:dyDescent="0.3">
      <c r="B249" s="41">
        <v>45078</v>
      </c>
      <c r="C249" s="42"/>
      <c r="D249" s="47" t="s">
        <v>11</v>
      </c>
      <c r="E249" s="48"/>
      <c r="F249" s="47">
        <v>308</v>
      </c>
      <c r="G249" s="49"/>
      <c r="H249" s="48"/>
      <c r="I249" s="50">
        <v>206802.06</v>
      </c>
      <c r="J249" s="51"/>
      <c r="K249" s="51"/>
      <c r="L249" s="52"/>
    </row>
    <row r="250" spans="2:12" ht="17.100000000000001" customHeight="1" x14ac:dyDescent="0.3">
      <c r="B250" s="43"/>
      <c r="C250" s="44"/>
      <c r="D250" s="47" t="s">
        <v>12</v>
      </c>
      <c r="E250" s="48"/>
      <c r="F250" s="47">
        <v>7</v>
      </c>
      <c r="G250" s="49"/>
      <c r="H250" s="48"/>
      <c r="I250" s="50">
        <v>28179.23</v>
      </c>
      <c r="J250" s="51"/>
      <c r="K250" s="51"/>
      <c r="L250" s="52"/>
    </row>
    <row r="251" spans="2:12" ht="17.100000000000001" customHeight="1" x14ac:dyDescent="0.3">
      <c r="B251" s="45"/>
      <c r="C251" s="46"/>
      <c r="D251" s="53" t="s">
        <v>13</v>
      </c>
      <c r="E251" s="54"/>
      <c r="F251" s="55">
        <f>SUM(F249:H250)</f>
        <v>315</v>
      </c>
      <c r="G251" s="56"/>
      <c r="H251" s="57"/>
      <c r="I251" s="58">
        <f>SUM(I249:L250)</f>
        <v>234981.29</v>
      </c>
      <c r="J251" s="59"/>
      <c r="K251" s="59"/>
      <c r="L251" s="60"/>
    </row>
    <row r="252" spans="2:12" ht="17.100000000000001" customHeight="1" x14ac:dyDescent="0.3">
      <c r="B252" s="41">
        <v>45108</v>
      </c>
      <c r="C252" s="42"/>
      <c r="D252" s="47" t="s">
        <v>11</v>
      </c>
      <c r="E252" s="48"/>
      <c r="F252" s="47">
        <v>0</v>
      </c>
      <c r="G252" s="49"/>
      <c r="H252" s="48"/>
      <c r="I252" s="50">
        <v>0</v>
      </c>
      <c r="J252" s="51"/>
      <c r="K252" s="51"/>
      <c r="L252" s="52"/>
    </row>
    <row r="253" spans="2:12" ht="17.100000000000001" customHeight="1" x14ac:dyDescent="0.3">
      <c r="B253" s="43"/>
      <c r="C253" s="44"/>
      <c r="D253" s="47" t="s">
        <v>12</v>
      </c>
      <c r="E253" s="48"/>
      <c r="F253" s="47">
        <v>75</v>
      </c>
      <c r="G253" s="49"/>
      <c r="H253" s="48"/>
      <c r="I253" s="50">
        <f>6955.43+25488.08</f>
        <v>32443.510000000002</v>
      </c>
      <c r="J253" s="51"/>
      <c r="K253" s="51"/>
      <c r="L253" s="52"/>
    </row>
    <row r="254" spans="2:12" ht="17.100000000000001" customHeight="1" x14ac:dyDescent="0.3">
      <c r="B254" s="45"/>
      <c r="C254" s="46"/>
      <c r="D254" s="53" t="s">
        <v>13</v>
      </c>
      <c r="E254" s="54"/>
      <c r="F254" s="55">
        <f>SUM(F252:H253)</f>
        <v>75</v>
      </c>
      <c r="G254" s="56"/>
      <c r="H254" s="57"/>
      <c r="I254" s="58">
        <f>SUM(I252:L253)</f>
        <v>32443.510000000002</v>
      </c>
      <c r="J254" s="59"/>
      <c r="K254" s="59"/>
      <c r="L254" s="60"/>
    </row>
    <row r="255" spans="2:12" ht="17.100000000000001" customHeight="1" x14ac:dyDescent="0.3">
      <c r="B255" s="41">
        <v>45139</v>
      </c>
      <c r="C255" s="42"/>
      <c r="D255" s="47" t="s">
        <v>11</v>
      </c>
      <c r="E255" s="48"/>
      <c r="F255" s="47">
        <v>0</v>
      </c>
      <c r="G255" s="49"/>
      <c r="H255" s="48"/>
      <c r="I255" s="50">
        <v>0</v>
      </c>
      <c r="J255" s="51"/>
      <c r="K255" s="51"/>
      <c r="L255" s="52"/>
    </row>
    <row r="256" spans="2:12" ht="17.100000000000001" customHeight="1" x14ac:dyDescent="0.3">
      <c r="B256" s="43"/>
      <c r="C256" s="44"/>
      <c r="D256" s="47" t="s">
        <v>12</v>
      </c>
      <c r="E256" s="48"/>
      <c r="F256" s="47">
        <v>162</v>
      </c>
      <c r="G256" s="49"/>
      <c r="H256" s="48"/>
      <c r="I256" s="50">
        <v>102782.99099999999</v>
      </c>
      <c r="J256" s="51"/>
      <c r="K256" s="51"/>
      <c r="L256" s="52"/>
    </row>
    <row r="257" spans="2:12" ht="17.100000000000001" customHeight="1" x14ac:dyDescent="0.3">
      <c r="B257" s="45"/>
      <c r="C257" s="46"/>
      <c r="D257" s="53" t="s">
        <v>13</v>
      </c>
      <c r="E257" s="54"/>
      <c r="F257" s="55">
        <f>SUM(F255:H256)</f>
        <v>162</v>
      </c>
      <c r="G257" s="56"/>
      <c r="H257" s="57"/>
      <c r="I257" s="58">
        <f>SUM(I255:L256)</f>
        <v>102782.99099999999</v>
      </c>
      <c r="J257" s="59"/>
      <c r="K257" s="59"/>
      <c r="L257" s="60"/>
    </row>
    <row r="258" spans="2:12" ht="17.100000000000001" customHeight="1" x14ac:dyDescent="0.3">
      <c r="B258" s="41">
        <v>45170</v>
      </c>
      <c r="C258" s="42"/>
      <c r="D258" s="47" t="s">
        <v>11</v>
      </c>
      <c r="E258" s="48"/>
      <c r="F258" s="47">
        <v>0</v>
      </c>
      <c r="G258" s="49"/>
      <c r="H258" s="48"/>
      <c r="I258" s="50">
        <v>0</v>
      </c>
      <c r="J258" s="51"/>
      <c r="K258" s="51"/>
      <c r="L258" s="52"/>
    </row>
    <row r="259" spans="2:12" ht="17.100000000000001" customHeight="1" x14ac:dyDescent="0.3">
      <c r="B259" s="43"/>
      <c r="C259" s="44"/>
      <c r="D259" s="47" t="s">
        <v>12</v>
      </c>
      <c r="E259" s="48"/>
      <c r="F259" s="47">
        <v>278</v>
      </c>
      <c r="G259" s="49"/>
      <c r="H259" s="48"/>
      <c r="I259" s="50">
        <v>154404.166</v>
      </c>
      <c r="J259" s="51"/>
      <c r="K259" s="51"/>
      <c r="L259" s="52"/>
    </row>
    <row r="260" spans="2:12" ht="17.100000000000001" customHeight="1" x14ac:dyDescent="0.3">
      <c r="B260" s="45"/>
      <c r="C260" s="46"/>
      <c r="D260" s="53" t="s">
        <v>13</v>
      </c>
      <c r="E260" s="54"/>
      <c r="F260" s="55">
        <f>SUM(F258:H259)</f>
        <v>278</v>
      </c>
      <c r="G260" s="56"/>
      <c r="H260" s="57"/>
      <c r="I260" s="58">
        <f>SUM(I258:L259)</f>
        <v>154404.166</v>
      </c>
      <c r="J260" s="59"/>
      <c r="K260" s="59"/>
      <c r="L260" s="60"/>
    </row>
    <row r="261" spans="2:12" ht="17.100000000000001" customHeight="1" x14ac:dyDescent="0.3">
      <c r="B261" s="41">
        <v>45200</v>
      </c>
      <c r="C261" s="42"/>
      <c r="D261" s="47" t="s">
        <v>11</v>
      </c>
      <c r="E261" s="48"/>
      <c r="F261" s="47">
        <v>0</v>
      </c>
      <c r="G261" s="49"/>
      <c r="H261" s="48"/>
      <c r="I261" s="50">
        <v>0</v>
      </c>
      <c r="J261" s="51"/>
      <c r="K261" s="51"/>
      <c r="L261" s="52"/>
    </row>
    <row r="262" spans="2:12" ht="17.100000000000001" customHeight="1" x14ac:dyDescent="0.3">
      <c r="B262" s="43"/>
      <c r="C262" s="44"/>
      <c r="D262" s="47" t="s">
        <v>12</v>
      </c>
      <c r="E262" s="48"/>
      <c r="F262" s="47">
        <v>223</v>
      </c>
      <c r="G262" s="49"/>
      <c r="H262" s="48"/>
      <c r="I262" s="50">
        <v>115041.412</v>
      </c>
      <c r="J262" s="51"/>
      <c r="K262" s="51"/>
      <c r="L262" s="52"/>
    </row>
    <row r="263" spans="2:12" ht="17.100000000000001" customHeight="1" x14ac:dyDescent="0.3">
      <c r="B263" s="45"/>
      <c r="C263" s="46"/>
      <c r="D263" s="53" t="s">
        <v>13</v>
      </c>
      <c r="E263" s="54"/>
      <c r="F263" s="55">
        <f>SUM(F261:H262)</f>
        <v>223</v>
      </c>
      <c r="G263" s="56"/>
      <c r="H263" s="57"/>
      <c r="I263" s="58">
        <f>SUM(I261:L262)</f>
        <v>115041.412</v>
      </c>
      <c r="J263" s="59"/>
      <c r="K263" s="59"/>
      <c r="L263" s="60"/>
    </row>
    <row r="264" spans="2:12" ht="17.100000000000001" customHeight="1" x14ac:dyDescent="0.3">
      <c r="B264" s="41">
        <v>45231</v>
      </c>
      <c r="C264" s="42"/>
      <c r="D264" s="47" t="s">
        <v>11</v>
      </c>
      <c r="E264" s="48"/>
      <c r="F264" s="47">
        <v>0</v>
      </c>
      <c r="G264" s="49"/>
      <c r="H264" s="48"/>
      <c r="I264" s="50">
        <v>0</v>
      </c>
      <c r="J264" s="51"/>
      <c r="K264" s="51"/>
      <c r="L264" s="52"/>
    </row>
    <row r="265" spans="2:12" ht="17.100000000000001" customHeight="1" x14ac:dyDescent="0.3">
      <c r="B265" s="43"/>
      <c r="C265" s="44"/>
      <c r="D265" s="47" t="s">
        <v>12</v>
      </c>
      <c r="E265" s="48"/>
      <c r="F265" s="47">
        <v>245</v>
      </c>
      <c r="G265" s="49"/>
      <c r="H265" s="48"/>
      <c r="I265" s="50">
        <v>162861.32</v>
      </c>
      <c r="J265" s="51"/>
      <c r="K265" s="51"/>
      <c r="L265" s="52"/>
    </row>
    <row r="266" spans="2:12" ht="17.100000000000001" customHeight="1" x14ac:dyDescent="0.3">
      <c r="B266" s="45"/>
      <c r="C266" s="46"/>
      <c r="D266" s="53" t="s">
        <v>13</v>
      </c>
      <c r="E266" s="54"/>
      <c r="F266" s="55">
        <f>SUM(F264:H265)</f>
        <v>245</v>
      </c>
      <c r="G266" s="56"/>
      <c r="H266" s="57"/>
      <c r="I266" s="58">
        <f>SUM(I264:L265)</f>
        <v>162861.32</v>
      </c>
      <c r="J266" s="59"/>
      <c r="K266" s="59"/>
      <c r="L266" s="60"/>
    </row>
    <row r="267" spans="2:12" ht="17.100000000000001" customHeight="1" x14ac:dyDescent="0.3">
      <c r="B267" s="41">
        <v>45261</v>
      </c>
      <c r="C267" s="42"/>
      <c r="D267" s="47" t="s">
        <v>11</v>
      </c>
      <c r="E267" s="48"/>
      <c r="F267" s="47">
        <v>0</v>
      </c>
      <c r="G267" s="49"/>
      <c r="H267" s="48"/>
      <c r="I267" s="50">
        <v>0</v>
      </c>
      <c r="J267" s="51"/>
      <c r="K267" s="51"/>
      <c r="L267" s="52"/>
    </row>
    <row r="268" spans="2:12" ht="17.100000000000001" customHeight="1" x14ac:dyDescent="0.3">
      <c r="B268" s="43"/>
      <c r="C268" s="44"/>
      <c r="D268" s="47" t="s">
        <v>12</v>
      </c>
      <c r="E268" s="48"/>
      <c r="F268" s="47">
        <v>224</v>
      </c>
      <c r="G268" s="49"/>
      <c r="H268" s="48"/>
      <c r="I268" s="50">
        <v>134847.28</v>
      </c>
      <c r="J268" s="51"/>
      <c r="K268" s="51"/>
      <c r="L268" s="52"/>
    </row>
    <row r="269" spans="2:12" ht="17.100000000000001" customHeight="1" x14ac:dyDescent="0.3">
      <c r="B269" s="45"/>
      <c r="C269" s="46"/>
      <c r="D269" s="53" t="s">
        <v>13</v>
      </c>
      <c r="E269" s="54"/>
      <c r="F269" s="55">
        <f>SUM(F267:H268)</f>
        <v>224</v>
      </c>
      <c r="G269" s="56"/>
      <c r="H269" s="57"/>
      <c r="I269" s="58">
        <f>SUM(I267:L268)</f>
        <v>134847.28</v>
      </c>
      <c r="J269" s="59"/>
      <c r="K269" s="59"/>
      <c r="L269" s="60"/>
    </row>
    <row r="278" spans="2:12" ht="17.100000000000001" customHeight="1" x14ac:dyDescent="0.3">
      <c r="B278" s="41">
        <v>45292</v>
      </c>
      <c r="C278" s="42"/>
      <c r="D278" s="47" t="s">
        <v>11</v>
      </c>
      <c r="E278" s="48"/>
      <c r="F278" s="47"/>
      <c r="G278" s="49"/>
      <c r="H278" s="48"/>
      <c r="I278" s="50"/>
      <c r="J278" s="51"/>
      <c r="K278" s="51"/>
      <c r="L278" s="52"/>
    </row>
    <row r="279" spans="2:12" ht="17.100000000000001" customHeight="1" x14ac:dyDescent="0.3">
      <c r="B279" s="43"/>
      <c r="C279" s="44"/>
      <c r="D279" s="47" t="s">
        <v>12</v>
      </c>
      <c r="E279" s="48"/>
      <c r="F279" s="47">
        <v>139</v>
      </c>
      <c r="G279" s="49"/>
      <c r="H279" s="48"/>
      <c r="I279" s="50">
        <v>104788.58</v>
      </c>
      <c r="J279" s="51"/>
      <c r="K279" s="51"/>
      <c r="L279" s="52"/>
    </row>
    <row r="280" spans="2:12" ht="17.100000000000001" customHeight="1" x14ac:dyDescent="0.3">
      <c r="B280" s="45"/>
      <c r="C280" s="46"/>
      <c r="D280" s="53" t="s">
        <v>13</v>
      </c>
      <c r="E280" s="54"/>
      <c r="F280" s="55">
        <f>SUM(F278:H279)</f>
        <v>139</v>
      </c>
      <c r="G280" s="56"/>
      <c r="H280" s="57"/>
      <c r="I280" s="58">
        <f>SUM(I278:L279)</f>
        <v>104788.58</v>
      </c>
      <c r="J280" s="59"/>
      <c r="K280" s="59"/>
      <c r="L280" s="60"/>
    </row>
    <row r="281" spans="2:12" ht="17.100000000000001" customHeight="1" x14ac:dyDescent="0.3">
      <c r="B281" s="41">
        <v>45323</v>
      </c>
      <c r="C281" s="42"/>
      <c r="D281" s="47" t="s">
        <v>11</v>
      </c>
      <c r="E281" s="48"/>
      <c r="F281" s="47"/>
      <c r="G281" s="49"/>
      <c r="H281" s="48"/>
      <c r="I281" s="50"/>
      <c r="J281" s="51"/>
      <c r="K281" s="51"/>
      <c r="L281" s="52"/>
    </row>
    <row r="282" spans="2:12" ht="17.100000000000001" customHeight="1" x14ac:dyDescent="0.3">
      <c r="B282" s="43"/>
      <c r="C282" s="44"/>
      <c r="D282" s="47" t="s">
        <v>12</v>
      </c>
      <c r="E282" s="48"/>
      <c r="F282" s="47">
        <v>121</v>
      </c>
      <c r="G282" s="49"/>
      <c r="H282" s="48"/>
      <c r="I282" s="50">
        <v>70385.84</v>
      </c>
      <c r="J282" s="51"/>
      <c r="K282" s="51"/>
      <c r="L282" s="52"/>
    </row>
    <row r="283" spans="2:12" ht="17.100000000000001" customHeight="1" x14ac:dyDescent="0.3">
      <c r="B283" s="45"/>
      <c r="C283" s="46"/>
      <c r="D283" s="53" t="s">
        <v>13</v>
      </c>
      <c r="E283" s="54"/>
      <c r="F283" s="55">
        <f>SUM(F281:H282)</f>
        <v>121</v>
      </c>
      <c r="G283" s="56"/>
      <c r="H283" s="57"/>
      <c r="I283" s="58">
        <f>SUM(I281:L282)</f>
        <v>70385.84</v>
      </c>
      <c r="J283" s="59"/>
      <c r="K283" s="59"/>
      <c r="L283" s="60"/>
    </row>
    <row r="284" spans="2:12" ht="17.100000000000001" customHeight="1" x14ac:dyDescent="0.3">
      <c r="B284" s="41">
        <v>45352</v>
      </c>
      <c r="C284" s="42"/>
      <c r="D284" s="47" t="s">
        <v>11</v>
      </c>
      <c r="E284" s="48"/>
      <c r="F284" s="47"/>
      <c r="G284" s="49"/>
      <c r="H284" s="48"/>
      <c r="I284" s="50"/>
      <c r="J284" s="51"/>
      <c r="K284" s="51"/>
      <c r="L284" s="52"/>
    </row>
    <row r="285" spans="2:12" ht="17.100000000000001" customHeight="1" x14ac:dyDescent="0.3">
      <c r="B285" s="43"/>
      <c r="C285" s="44"/>
      <c r="D285" s="47" t="s">
        <v>12</v>
      </c>
      <c r="E285" s="48"/>
      <c r="F285" s="47">
        <v>180</v>
      </c>
      <c r="G285" s="49"/>
      <c r="H285" s="48"/>
      <c r="I285" s="50">
        <v>188345.62</v>
      </c>
      <c r="J285" s="51"/>
      <c r="K285" s="51"/>
      <c r="L285" s="52"/>
    </row>
    <row r="286" spans="2:12" ht="17.100000000000001" customHeight="1" x14ac:dyDescent="0.3">
      <c r="B286" s="45"/>
      <c r="C286" s="46"/>
      <c r="D286" s="53" t="s">
        <v>13</v>
      </c>
      <c r="E286" s="54"/>
      <c r="F286" s="55">
        <f>SUM(F284:H285)</f>
        <v>180</v>
      </c>
      <c r="G286" s="56"/>
      <c r="H286" s="57"/>
      <c r="I286" s="58">
        <f>SUM(I284:L285)</f>
        <v>188345.62</v>
      </c>
      <c r="J286" s="59"/>
      <c r="K286" s="59"/>
      <c r="L286" s="60"/>
    </row>
    <row r="287" spans="2:12" ht="17.100000000000001" customHeight="1" x14ac:dyDescent="0.3">
      <c r="B287" s="41">
        <v>45383</v>
      </c>
      <c r="C287" s="42"/>
      <c r="D287" s="47" t="s">
        <v>11</v>
      </c>
      <c r="E287" s="48"/>
      <c r="F287" s="47"/>
      <c r="G287" s="49"/>
      <c r="H287" s="48"/>
      <c r="I287" s="50"/>
      <c r="J287" s="51"/>
      <c r="K287" s="51"/>
      <c r="L287" s="52"/>
    </row>
    <row r="288" spans="2:12" ht="17.100000000000001" customHeight="1" x14ac:dyDescent="0.3">
      <c r="B288" s="43"/>
      <c r="C288" s="44"/>
      <c r="D288" s="47" t="s">
        <v>12</v>
      </c>
      <c r="E288" s="48"/>
      <c r="F288" s="47">
        <v>165</v>
      </c>
      <c r="G288" s="49"/>
      <c r="H288" s="48"/>
      <c r="I288" s="50">
        <v>165035.82</v>
      </c>
      <c r="J288" s="51"/>
      <c r="K288" s="51"/>
      <c r="L288" s="52"/>
    </row>
    <row r="289" spans="2:12" ht="17.100000000000001" customHeight="1" x14ac:dyDescent="0.3">
      <c r="B289" s="45"/>
      <c r="C289" s="46"/>
      <c r="D289" s="53" t="s">
        <v>13</v>
      </c>
      <c r="E289" s="54"/>
      <c r="F289" s="55">
        <f>SUM(F287:H288)</f>
        <v>165</v>
      </c>
      <c r="G289" s="56"/>
      <c r="H289" s="57"/>
      <c r="I289" s="58">
        <f>SUM(I287:L288)</f>
        <v>165035.82</v>
      </c>
      <c r="J289" s="59"/>
      <c r="K289" s="59"/>
      <c r="L289" s="60"/>
    </row>
    <row r="290" spans="2:12" ht="17.100000000000001" customHeight="1" x14ac:dyDescent="0.3">
      <c r="B290" s="41">
        <v>45413</v>
      </c>
      <c r="C290" s="42"/>
      <c r="D290" s="47" t="s">
        <v>11</v>
      </c>
      <c r="E290" s="48"/>
      <c r="F290" s="47"/>
      <c r="G290" s="49"/>
      <c r="H290" s="48"/>
      <c r="I290" s="50"/>
      <c r="J290" s="51"/>
      <c r="K290" s="51"/>
      <c r="L290" s="52"/>
    </row>
    <row r="291" spans="2:12" ht="17.100000000000001" customHeight="1" x14ac:dyDescent="0.3">
      <c r="B291" s="43"/>
      <c r="C291" s="44"/>
      <c r="D291" s="47" t="s">
        <v>12</v>
      </c>
      <c r="E291" s="48"/>
      <c r="F291" s="47">
        <v>203</v>
      </c>
      <c r="G291" s="49"/>
      <c r="H291" s="48"/>
      <c r="I291" s="50">
        <v>137849.93</v>
      </c>
      <c r="J291" s="51"/>
      <c r="K291" s="51"/>
      <c r="L291" s="52"/>
    </row>
    <row r="292" spans="2:12" ht="17.100000000000001" customHeight="1" x14ac:dyDescent="0.3">
      <c r="B292" s="45"/>
      <c r="C292" s="46"/>
      <c r="D292" s="53" t="s">
        <v>13</v>
      </c>
      <c r="E292" s="54"/>
      <c r="F292" s="55">
        <f>SUM(F290:H291)</f>
        <v>203</v>
      </c>
      <c r="G292" s="56"/>
      <c r="H292" s="57"/>
      <c r="I292" s="58">
        <f>SUM(I290:L291)</f>
        <v>137849.93</v>
      </c>
      <c r="J292" s="59"/>
      <c r="K292" s="59"/>
      <c r="L292" s="60"/>
    </row>
    <row r="293" spans="2:12" ht="17.100000000000001" customHeight="1" x14ac:dyDescent="0.3">
      <c r="B293" s="41">
        <v>45444</v>
      </c>
      <c r="C293" s="42"/>
      <c r="D293" s="47" t="s">
        <v>11</v>
      </c>
      <c r="E293" s="48"/>
      <c r="F293" s="47"/>
      <c r="G293" s="49"/>
      <c r="H293" s="48"/>
      <c r="I293" s="50"/>
      <c r="J293" s="51"/>
      <c r="K293" s="51"/>
      <c r="L293" s="52"/>
    </row>
    <row r="294" spans="2:12" ht="17.100000000000001" customHeight="1" x14ac:dyDescent="0.3">
      <c r="B294" s="43"/>
      <c r="C294" s="44"/>
      <c r="D294" s="47" t="s">
        <v>12</v>
      </c>
      <c r="E294" s="48"/>
      <c r="F294" s="47">
        <v>220</v>
      </c>
      <c r="G294" s="49"/>
      <c r="H294" s="48"/>
      <c r="I294" s="50">
        <v>233678.9</v>
      </c>
      <c r="J294" s="51"/>
      <c r="K294" s="51"/>
      <c r="L294" s="52"/>
    </row>
    <row r="295" spans="2:12" ht="17.100000000000001" customHeight="1" x14ac:dyDescent="0.3">
      <c r="B295" s="45"/>
      <c r="C295" s="46"/>
      <c r="D295" s="53" t="s">
        <v>13</v>
      </c>
      <c r="E295" s="54"/>
      <c r="F295" s="55">
        <f>SUM(F293:H294)</f>
        <v>220</v>
      </c>
      <c r="G295" s="56"/>
      <c r="H295" s="57"/>
      <c r="I295" s="58">
        <f>SUM(I293:L294)</f>
        <v>233678.9</v>
      </c>
      <c r="J295" s="59"/>
      <c r="K295" s="59"/>
      <c r="L295" s="60"/>
    </row>
    <row r="296" spans="2:12" ht="17.100000000000001" customHeight="1" x14ac:dyDescent="0.3">
      <c r="B296" s="41">
        <v>45474</v>
      </c>
      <c r="C296" s="42"/>
      <c r="D296" s="47" t="s">
        <v>11</v>
      </c>
      <c r="E296" s="48"/>
      <c r="F296" s="47"/>
      <c r="G296" s="49"/>
      <c r="H296" s="48"/>
      <c r="I296" s="50"/>
      <c r="J296" s="51"/>
      <c r="K296" s="51"/>
      <c r="L296" s="52"/>
    </row>
    <row r="297" spans="2:12" ht="17.100000000000001" customHeight="1" x14ac:dyDescent="0.3">
      <c r="B297" s="43"/>
      <c r="C297" s="44"/>
      <c r="D297" s="47" t="s">
        <v>12</v>
      </c>
      <c r="E297" s="48"/>
      <c r="F297" s="47">
        <v>145</v>
      </c>
      <c r="G297" s="49"/>
      <c r="H297" s="48"/>
      <c r="I297" s="50">
        <v>206176.9</v>
      </c>
      <c r="J297" s="51"/>
      <c r="K297" s="51"/>
      <c r="L297" s="52"/>
    </row>
    <row r="298" spans="2:12" ht="17.100000000000001" customHeight="1" x14ac:dyDescent="0.3">
      <c r="B298" s="45"/>
      <c r="C298" s="46"/>
      <c r="D298" s="53" t="s">
        <v>13</v>
      </c>
      <c r="E298" s="54"/>
      <c r="F298" s="55">
        <f>SUM(F296:H297)</f>
        <v>145</v>
      </c>
      <c r="G298" s="56"/>
      <c r="H298" s="57"/>
      <c r="I298" s="58">
        <f>SUM(I296:L297)</f>
        <v>206176.9</v>
      </c>
      <c r="J298" s="59"/>
      <c r="K298" s="59"/>
      <c r="L298" s="60"/>
    </row>
    <row r="299" spans="2:12" ht="17.100000000000001" customHeight="1" x14ac:dyDescent="0.3">
      <c r="B299" s="41">
        <v>45505</v>
      </c>
      <c r="C299" s="42"/>
      <c r="D299" s="47" t="s">
        <v>11</v>
      </c>
      <c r="E299" s="48"/>
      <c r="F299" s="47"/>
      <c r="G299" s="49"/>
      <c r="H299" s="48"/>
      <c r="I299" s="50"/>
      <c r="J299" s="51"/>
      <c r="K299" s="51"/>
      <c r="L299" s="52"/>
    </row>
    <row r="300" spans="2:12" ht="17.100000000000001" customHeight="1" x14ac:dyDescent="0.3">
      <c r="B300" s="43"/>
      <c r="C300" s="44"/>
      <c r="D300" s="47" t="s">
        <v>12</v>
      </c>
      <c r="E300" s="48"/>
      <c r="F300" s="47">
        <v>132</v>
      </c>
      <c r="G300" s="49"/>
      <c r="H300" s="48"/>
      <c r="I300" s="50">
        <v>121653.06</v>
      </c>
      <c r="J300" s="51"/>
      <c r="K300" s="51"/>
      <c r="L300" s="52"/>
    </row>
    <row r="301" spans="2:12" ht="17.100000000000001" customHeight="1" x14ac:dyDescent="0.3">
      <c r="B301" s="45"/>
      <c r="C301" s="46"/>
      <c r="D301" s="53" t="s">
        <v>13</v>
      </c>
      <c r="E301" s="54"/>
      <c r="F301" s="55">
        <f>SUM(F299:H300)</f>
        <v>132</v>
      </c>
      <c r="G301" s="56"/>
      <c r="H301" s="57"/>
      <c r="I301" s="58">
        <f>SUM(I299:L300)</f>
        <v>121653.06</v>
      </c>
      <c r="J301" s="59"/>
      <c r="K301" s="59"/>
      <c r="L301" s="60"/>
    </row>
    <row r="302" spans="2:12" ht="17.100000000000001" customHeight="1" x14ac:dyDescent="0.3">
      <c r="B302" s="41">
        <v>45536</v>
      </c>
      <c r="C302" s="42"/>
      <c r="D302" s="47" t="s">
        <v>11</v>
      </c>
      <c r="E302" s="48"/>
      <c r="F302" s="47"/>
      <c r="G302" s="49"/>
      <c r="H302" s="48"/>
      <c r="I302" s="50"/>
      <c r="J302" s="51"/>
      <c r="K302" s="51"/>
      <c r="L302" s="52"/>
    </row>
    <row r="303" spans="2:12" ht="17.100000000000001" customHeight="1" x14ac:dyDescent="0.3">
      <c r="B303" s="43"/>
      <c r="C303" s="44"/>
      <c r="D303" s="47" t="s">
        <v>12</v>
      </c>
      <c r="E303" s="48"/>
      <c r="F303" s="47">
        <v>116</v>
      </c>
      <c r="G303" s="49"/>
      <c r="H303" s="48"/>
      <c r="I303" s="50">
        <v>156767.65</v>
      </c>
      <c r="J303" s="51"/>
      <c r="K303" s="51"/>
      <c r="L303" s="52"/>
    </row>
    <row r="304" spans="2:12" ht="17.100000000000001" customHeight="1" x14ac:dyDescent="0.3">
      <c r="B304" s="45"/>
      <c r="C304" s="46"/>
      <c r="D304" s="53" t="s">
        <v>13</v>
      </c>
      <c r="E304" s="54"/>
      <c r="F304" s="55">
        <f>SUM(F302:H303)</f>
        <v>116</v>
      </c>
      <c r="G304" s="56"/>
      <c r="H304" s="57"/>
      <c r="I304" s="58">
        <f>SUM(I302:L303)</f>
        <v>156767.65</v>
      </c>
      <c r="J304" s="59"/>
      <c r="K304" s="59"/>
      <c r="L304" s="60"/>
    </row>
    <row r="305" spans="2:12" ht="17.100000000000001" customHeight="1" x14ac:dyDescent="0.3">
      <c r="B305" s="41">
        <v>45566</v>
      </c>
      <c r="C305" s="42"/>
      <c r="D305" s="47" t="s">
        <v>11</v>
      </c>
      <c r="E305" s="48"/>
      <c r="F305" s="47"/>
      <c r="G305" s="49"/>
      <c r="H305" s="48"/>
      <c r="I305" s="50"/>
      <c r="J305" s="51"/>
      <c r="K305" s="51"/>
      <c r="L305" s="52"/>
    </row>
    <row r="306" spans="2:12" ht="17.100000000000001" customHeight="1" x14ac:dyDescent="0.3">
      <c r="B306" s="43"/>
      <c r="C306" s="44"/>
      <c r="D306" s="47" t="s">
        <v>12</v>
      </c>
      <c r="E306" s="48"/>
      <c r="F306" s="47">
        <v>141</v>
      </c>
      <c r="G306" s="49"/>
      <c r="H306" s="48"/>
      <c r="I306" s="50">
        <v>89265.97</v>
      </c>
      <c r="J306" s="51"/>
      <c r="K306" s="51"/>
      <c r="L306" s="52"/>
    </row>
    <row r="307" spans="2:12" ht="17.100000000000001" customHeight="1" x14ac:dyDescent="0.3">
      <c r="B307" s="45"/>
      <c r="C307" s="46"/>
      <c r="D307" s="53" t="s">
        <v>13</v>
      </c>
      <c r="E307" s="54"/>
      <c r="F307" s="55">
        <f>SUM(F305:H306)</f>
        <v>141</v>
      </c>
      <c r="G307" s="56"/>
      <c r="H307" s="57"/>
      <c r="I307" s="58">
        <f>SUM(I305:L306)</f>
        <v>89265.97</v>
      </c>
      <c r="J307" s="59"/>
      <c r="K307" s="59"/>
      <c r="L307" s="60"/>
    </row>
    <row r="308" spans="2:12" ht="17.100000000000001" customHeight="1" x14ac:dyDescent="0.3">
      <c r="B308" s="41">
        <v>45597</v>
      </c>
      <c r="C308" s="42"/>
      <c r="D308" s="47" t="s">
        <v>11</v>
      </c>
      <c r="E308" s="48"/>
      <c r="F308" s="47"/>
      <c r="G308" s="49"/>
      <c r="H308" s="48"/>
      <c r="I308" s="50"/>
      <c r="J308" s="51"/>
      <c r="K308" s="51"/>
      <c r="L308" s="52"/>
    </row>
    <row r="309" spans="2:12" ht="17.100000000000001" customHeight="1" x14ac:dyDescent="0.3">
      <c r="B309" s="43"/>
      <c r="C309" s="44"/>
      <c r="D309" s="47" t="s">
        <v>12</v>
      </c>
      <c r="E309" s="48"/>
      <c r="F309" s="47">
        <v>81</v>
      </c>
      <c r="G309" s="49"/>
      <c r="H309" s="48"/>
      <c r="I309" s="50">
        <v>112034.03</v>
      </c>
      <c r="J309" s="51"/>
      <c r="K309" s="51"/>
      <c r="L309" s="52"/>
    </row>
    <row r="310" spans="2:12" ht="17.100000000000001" customHeight="1" x14ac:dyDescent="0.3">
      <c r="B310" s="45"/>
      <c r="C310" s="46"/>
      <c r="D310" s="53" t="s">
        <v>13</v>
      </c>
      <c r="E310" s="54"/>
      <c r="F310" s="55">
        <f>SUM(F308:H309)</f>
        <v>81</v>
      </c>
      <c r="G310" s="56"/>
      <c r="H310" s="57"/>
      <c r="I310" s="58">
        <f>SUM(I308:L309)</f>
        <v>112034.03</v>
      </c>
      <c r="J310" s="59"/>
      <c r="K310" s="59"/>
      <c r="L310" s="60"/>
    </row>
    <row r="311" spans="2:12" ht="17.100000000000001" customHeight="1" x14ac:dyDescent="0.3">
      <c r="B311" s="41">
        <v>45627</v>
      </c>
      <c r="C311" s="42"/>
      <c r="D311" s="47" t="s">
        <v>11</v>
      </c>
      <c r="E311" s="48"/>
      <c r="F311" s="47"/>
      <c r="G311" s="49"/>
      <c r="H311" s="48"/>
      <c r="I311" s="50"/>
      <c r="J311" s="51"/>
      <c r="K311" s="51"/>
      <c r="L311" s="52"/>
    </row>
    <row r="312" spans="2:12" ht="17.100000000000001" customHeight="1" x14ac:dyDescent="0.3">
      <c r="B312" s="43"/>
      <c r="C312" s="44"/>
      <c r="D312" s="47" t="s">
        <v>12</v>
      </c>
      <c r="E312" s="48"/>
      <c r="F312" s="47">
        <v>90</v>
      </c>
      <c r="G312" s="49"/>
      <c r="H312" s="48"/>
      <c r="I312" s="50">
        <v>100957.3</v>
      </c>
      <c r="J312" s="51"/>
      <c r="K312" s="51"/>
      <c r="L312" s="52"/>
    </row>
    <row r="313" spans="2:12" ht="17.100000000000001" customHeight="1" x14ac:dyDescent="0.3">
      <c r="B313" s="45"/>
      <c r="C313" s="46"/>
      <c r="D313" s="53" t="s">
        <v>13</v>
      </c>
      <c r="E313" s="54"/>
      <c r="F313" s="55">
        <f>SUM(F311:H312)</f>
        <v>90</v>
      </c>
      <c r="G313" s="56"/>
      <c r="H313" s="57"/>
      <c r="I313" s="58">
        <f>SUM(I311:L312)</f>
        <v>100957.3</v>
      </c>
      <c r="J313" s="59"/>
      <c r="K313" s="59"/>
      <c r="L313" s="60"/>
    </row>
    <row r="327" spans="2:12" ht="17.100000000000001" customHeight="1" x14ac:dyDescent="0.3">
      <c r="B327" s="41">
        <v>45658</v>
      </c>
      <c r="C327" s="42"/>
      <c r="D327" s="47" t="s">
        <v>11</v>
      </c>
      <c r="E327" s="48"/>
      <c r="F327" s="47"/>
      <c r="G327" s="49"/>
      <c r="H327" s="48"/>
      <c r="I327" s="50"/>
      <c r="J327" s="51"/>
      <c r="K327" s="51"/>
      <c r="L327" s="52"/>
    </row>
    <row r="328" spans="2:12" ht="17.100000000000001" customHeight="1" x14ac:dyDescent="0.3">
      <c r="B328" s="43"/>
      <c r="C328" s="44"/>
      <c r="D328" s="47" t="s">
        <v>12</v>
      </c>
      <c r="E328" s="48"/>
      <c r="F328" s="47">
        <v>71</v>
      </c>
      <c r="G328" s="49"/>
      <c r="H328" s="48"/>
      <c r="I328" s="50">
        <v>63774.37</v>
      </c>
      <c r="J328" s="51"/>
      <c r="K328" s="51"/>
      <c r="L328" s="52"/>
    </row>
    <row r="329" spans="2:12" ht="17.100000000000001" customHeight="1" x14ac:dyDescent="0.3">
      <c r="B329" s="45"/>
      <c r="C329" s="46"/>
      <c r="D329" s="53" t="s">
        <v>13</v>
      </c>
      <c r="E329" s="54"/>
      <c r="F329" s="55"/>
      <c r="G329" s="56"/>
      <c r="H329" s="57"/>
      <c r="I329" s="58"/>
      <c r="J329" s="59"/>
      <c r="K329" s="59"/>
      <c r="L329" s="60"/>
    </row>
    <row r="330" spans="2:12" ht="17.100000000000001" customHeight="1" x14ac:dyDescent="0.3">
      <c r="B330" s="41">
        <v>45689</v>
      </c>
      <c r="C330" s="42"/>
      <c r="D330" s="47" t="s">
        <v>11</v>
      </c>
      <c r="E330" s="48"/>
      <c r="F330" s="47"/>
      <c r="G330" s="49"/>
      <c r="H330" s="48"/>
      <c r="I330" s="50"/>
      <c r="J330" s="51"/>
      <c r="K330" s="51"/>
      <c r="L330" s="52"/>
    </row>
    <row r="331" spans="2:12" ht="17.100000000000001" customHeight="1" x14ac:dyDescent="0.3">
      <c r="B331" s="43"/>
      <c r="C331" s="44"/>
      <c r="D331" s="47" t="s">
        <v>12</v>
      </c>
      <c r="E331" s="48"/>
      <c r="F331" s="47">
        <v>83</v>
      </c>
      <c r="G331" s="49"/>
      <c r="H331" s="48"/>
      <c r="I331" s="50">
        <v>92296.99</v>
      </c>
      <c r="J331" s="51"/>
      <c r="K331" s="51"/>
      <c r="L331" s="52"/>
    </row>
    <row r="332" spans="2:12" ht="17.100000000000001" customHeight="1" x14ac:dyDescent="0.3">
      <c r="B332" s="45"/>
      <c r="C332" s="46"/>
      <c r="D332" s="53" t="s">
        <v>13</v>
      </c>
      <c r="E332" s="54"/>
      <c r="F332" s="55"/>
      <c r="G332" s="56"/>
      <c r="H332" s="57"/>
      <c r="I332" s="58"/>
      <c r="J332" s="59"/>
      <c r="K332" s="59"/>
      <c r="L332" s="60"/>
    </row>
    <row r="333" spans="2:12" ht="17.100000000000001" customHeight="1" x14ac:dyDescent="0.3">
      <c r="B333" s="41">
        <v>45717</v>
      </c>
      <c r="C333" s="42"/>
      <c r="D333" s="47" t="s">
        <v>11</v>
      </c>
      <c r="E333" s="48"/>
      <c r="F333" s="47"/>
      <c r="G333" s="49"/>
      <c r="H333" s="48"/>
      <c r="I333" s="50"/>
      <c r="J333" s="51"/>
      <c r="K333" s="51"/>
      <c r="L333" s="52"/>
    </row>
    <row r="334" spans="2:12" ht="17.100000000000001" customHeight="1" x14ac:dyDescent="0.3">
      <c r="B334" s="43"/>
      <c r="C334" s="44"/>
      <c r="D334" s="47" t="s">
        <v>12</v>
      </c>
      <c r="E334" s="48"/>
      <c r="F334" s="47">
        <v>100</v>
      </c>
      <c r="G334" s="49"/>
      <c r="H334" s="48"/>
      <c r="I334" s="50">
        <v>112498</v>
      </c>
      <c r="J334" s="51"/>
      <c r="K334" s="51"/>
      <c r="L334" s="52"/>
    </row>
    <row r="335" spans="2:12" ht="17.100000000000001" customHeight="1" x14ac:dyDescent="0.3">
      <c r="B335" s="45"/>
      <c r="C335" s="46"/>
      <c r="D335" s="53" t="s">
        <v>13</v>
      </c>
      <c r="E335" s="54"/>
      <c r="F335" s="55"/>
      <c r="G335" s="56"/>
      <c r="H335" s="57"/>
      <c r="I335" s="58"/>
      <c r="J335" s="59"/>
      <c r="K335" s="59"/>
      <c r="L335" s="60"/>
    </row>
    <row r="336" spans="2:12" ht="17.100000000000001" customHeight="1" x14ac:dyDescent="0.3">
      <c r="B336" s="41">
        <v>45748</v>
      </c>
      <c r="C336" s="42"/>
      <c r="D336" s="47" t="s">
        <v>11</v>
      </c>
      <c r="E336" s="48"/>
      <c r="F336" s="47"/>
      <c r="G336" s="49"/>
      <c r="H336" s="48"/>
      <c r="I336" s="50"/>
      <c r="J336" s="51"/>
      <c r="K336" s="51"/>
      <c r="L336" s="52"/>
    </row>
    <row r="337" spans="2:12" ht="17.100000000000001" customHeight="1" x14ac:dyDescent="0.3">
      <c r="B337" s="43"/>
      <c r="C337" s="44"/>
      <c r="D337" s="47" t="s">
        <v>12</v>
      </c>
      <c r="E337" s="48"/>
      <c r="F337" s="47">
        <v>59</v>
      </c>
      <c r="G337" s="49"/>
      <c r="H337" s="48"/>
      <c r="I337" s="50">
        <v>50581.69</v>
      </c>
      <c r="J337" s="51"/>
      <c r="K337" s="51"/>
      <c r="L337" s="52"/>
    </row>
    <row r="338" spans="2:12" ht="17.100000000000001" customHeight="1" x14ac:dyDescent="0.3">
      <c r="B338" s="45"/>
      <c r="C338" s="46"/>
      <c r="D338" s="53" t="s">
        <v>13</v>
      </c>
      <c r="E338" s="54"/>
      <c r="F338" s="55"/>
      <c r="G338" s="56"/>
      <c r="H338" s="57"/>
      <c r="I338" s="58"/>
      <c r="J338" s="59"/>
      <c r="K338" s="59"/>
      <c r="L338" s="60"/>
    </row>
    <row r="339" spans="2:12" ht="17.100000000000001" customHeight="1" x14ac:dyDescent="0.3">
      <c r="B339" s="41">
        <v>45778</v>
      </c>
      <c r="C339" s="42"/>
      <c r="D339" s="47" t="s">
        <v>11</v>
      </c>
      <c r="E339" s="48"/>
      <c r="F339" s="47"/>
      <c r="G339" s="49"/>
      <c r="H339" s="48"/>
      <c r="I339" s="50"/>
      <c r="J339" s="51"/>
      <c r="K339" s="51"/>
      <c r="L339" s="52"/>
    </row>
    <row r="340" spans="2:12" ht="17.100000000000001" customHeight="1" x14ac:dyDescent="0.3">
      <c r="B340" s="43"/>
      <c r="C340" s="44"/>
      <c r="D340" s="47" t="s">
        <v>12</v>
      </c>
      <c r="E340" s="48"/>
      <c r="F340" s="47">
        <v>76</v>
      </c>
      <c r="G340" s="49"/>
      <c r="H340" s="48"/>
      <c r="I340" s="50">
        <v>109167.55</v>
      </c>
      <c r="J340" s="51"/>
      <c r="K340" s="51"/>
      <c r="L340" s="52"/>
    </row>
    <row r="341" spans="2:12" ht="17.100000000000001" customHeight="1" x14ac:dyDescent="0.3">
      <c r="B341" s="45"/>
      <c r="C341" s="46"/>
      <c r="D341" s="53" t="s">
        <v>13</v>
      </c>
      <c r="E341" s="54"/>
      <c r="F341" s="55"/>
      <c r="G341" s="56"/>
      <c r="H341" s="57"/>
      <c r="I341" s="58"/>
      <c r="J341" s="59"/>
      <c r="K341" s="59"/>
      <c r="L341" s="60"/>
    </row>
    <row r="342" spans="2:12" ht="17.100000000000001" customHeight="1" x14ac:dyDescent="0.3">
      <c r="B342" s="41">
        <v>45809</v>
      </c>
      <c r="C342" s="42"/>
      <c r="D342" s="47" t="s">
        <v>11</v>
      </c>
      <c r="E342" s="48"/>
      <c r="F342" s="47"/>
      <c r="G342" s="49"/>
      <c r="H342" s="48"/>
      <c r="I342" s="50"/>
      <c r="J342" s="51"/>
      <c r="K342" s="51"/>
      <c r="L342" s="52"/>
    </row>
    <row r="343" spans="2:12" ht="17.100000000000001" customHeight="1" x14ac:dyDescent="0.3">
      <c r="B343" s="43"/>
      <c r="C343" s="44"/>
      <c r="D343" s="47" t="s">
        <v>12</v>
      </c>
      <c r="E343" s="48"/>
      <c r="F343" s="47">
        <v>1</v>
      </c>
      <c r="G343" s="49"/>
      <c r="H343" s="48"/>
      <c r="I343" s="50">
        <v>12.91</v>
      </c>
      <c r="J343" s="51"/>
      <c r="K343" s="51"/>
      <c r="L343" s="52"/>
    </row>
    <row r="344" spans="2:12" ht="17.100000000000001" customHeight="1" x14ac:dyDescent="0.3">
      <c r="B344" s="45"/>
      <c r="C344" s="46"/>
      <c r="D344" s="53" t="s">
        <v>13</v>
      </c>
      <c r="E344" s="54"/>
      <c r="F344" s="55"/>
      <c r="G344" s="56"/>
      <c r="H344" s="57"/>
      <c r="I344" s="58"/>
      <c r="J344" s="59"/>
      <c r="K344" s="59"/>
      <c r="L344" s="60"/>
    </row>
    <row r="345" spans="2:12" ht="17.100000000000001" customHeight="1" x14ac:dyDescent="0.3">
      <c r="B345" s="41">
        <v>45839</v>
      </c>
      <c r="C345" s="42"/>
      <c r="D345" s="47" t="s">
        <v>11</v>
      </c>
      <c r="E345" s="48"/>
      <c r="F345" s="47"/>
      <c r="G345" s="49"/>
      <c r="H345" s="48"/>
      <c r="I345" s="50"/>
      <c r="J345" s="51"/>
      <c r="K345" s="51"/>
      <c r="L345" s="52"/>
    </row>
    <row r="346" spans="2:12" ht="17.100000000000001" customHeight="1" x14ac:dyDescent="0.3">
      <c r="B346" s="43"/>
      <c r="C346" s="44"/>
      <c r="D346" s="47" t="s">
        <v>12</v>
      </c>
      <c r="E346" s="48"/>
      <c r="F346" s="47" t="s">
        <v>21</v>
      </c>
      <c r="G346" s="49"/>
      <c r="H346" s="48"/>
      <c r="I346" s="50" t="s">
        <v>21</v>
      </c>
      <c r="J346" s="51"/>
      <c r="K346" s="51"/>
      <c r="L346" s="52"/>
    </row>
    <row r="347" spans="2:12" ht="17.100000000000001" customHeight="1" x14ac:dyDescent="0.3">
      <c r="B347" s="45"/>
      <c r="C347" s="46"/>
      <c r="D347" s="53" t="s">
        <v>13</v>
      </c>
      <c r="E347" s="54"/>
      <c r="F347" s="55"/>
      <c r="G347" s="56"/>
      <c r="H347" s="57"/>
      <c r="I347" s="58"/>
      <c r="J347" s="59"/>
      <c r="K347" s="59"/>
      <c r="L347" s="60"/>
    </row>
    <row r="348" spans="2:12" ht="17.100000000000001" customHeight="1" x14ac:dyDescent="0.3">
      <c r="B348" s="41">
        <v>45870</v>
      </c>
      <c r="C348" s="42"/>
      <c r="D348" s="47" t="s">
        <v>11</v>
      </c>
      <c r="E348" s="48"/>
      <c r="F348" s="47"/>
      <c r="G348" s="49"/>
      <c r="H348" s="48"/>
      <c r="I348" s="50"/>
      <c r="J348" s="51"/>
      <c r="K348" s="51"/>
      <c r="L348" s="52"/>
    </row>
    <row r="349" spans="2:12" ht="17.100000000000001" customHeight="1" x14ac:dyDescent="0.3">
      <c r="B349" s="43"/>
      <c r="C349" s="44"/>
      <c r="D349" s="47" t="s">
        <v>12</v>
      </c>
      <c r="E349" s="48"/>
      <c r="F349" s="47" t="s">
        <v>21</v>
      </c>
      <c r="G349" s="49"/>
      <c r="H349" s="48"/>
      <c r="I349" s="50" t="s">
        <v>21</v>
      </c>
      <c r="J349" s="51"/>
      <c r="K349" s="51"/>
      <c r="L349" s="52"/>
    </row>
    <row r="350" spans="2:12" ht="17.100000000000001" customHeight="1" x14ac:dyDescent="0.3">
      <c r="B350" s="45"/>
      <c r="C350" s="46"/>
      <c r="D350" s="53" t="s">
        <v>13</v>
      </c>
      <c r="E350" s="54"/>
      <c r="F350" s="55"/>
      <c r="G350" s="56"/>
      <c r="H350" s="57"/>
      <c r="I350" s="58"/>
      <c r="J350" s="59"/>
      <c r="K350" s="59"/>
      <c r="L350" s="60"/>
    </row>
    <row r="352" spans="2:12" ht="17.100000000000001" customHeight="1" x14ac:dyDescent="0.3">
      <c r="B352" s="41">
        <v>45901</v>
      </c>
      <c r="C352" s="42"/>
      <c r="D352" s="47" t="s">
        <v>11</v>
      </c>
      <c r="E352" s="48"/>
      <c r="F352" s="47"/>
      <c r="G352" s="49"/>
      <c r="H352" s="48"/>
      <c r="I352" s="50"/>
      <c r="J352" s="51"/>
      <c r="K352" s="51"/>
      <c r="L352" s="52"/>
    </row>
    <row r="353" spans="2:12" ht="17.100000000000001" customHeight="1" x14ac:dyDescent="0.3">
      <c r="B353" s="43"/>
      <c r="C353" s="44"/>
      <c r="D353" s="47" t="s">
        <v>12</v>
      </c>
      <c r="E353" s="48"/>
      <c r="F353" s="47" t="s">
        <v>21</v>
      </c>
      <c r="G353" s="49"/>
      <c r="H353" s="48"/>
      <c r="I353" s="50" t="s">
        <v>21</v>
      </c>
      <c r="J353" s="51"/>
      <c r="K353" s="51"/>
      <c r="L353" s="52"/>
    </row>
    <row r="354" spans="2:12" ht="17.100000000000001" customHeight="1" x14ac:dyDescent="0.3">
      <c r="B354" s="45"/>
      <c r="C354" s="46"/>
      <c r="D354" s="53" t="s">
        <v>13</v>
      </c>
      <c r="E354" s="54"/>
      <c r="F354" s="55"/>
      <c r="G354" s="56"/>
      <c r="H354" s="57"/>
      <c r="I354" s="58"/>
      <c r="J354" s="59"/>
      <c r="K354" s="59"/>
      <c r="L354" s="60"/>
    </row>
    <row r="355" spans="2:12" ht="17.100000000000001" customHeight="1" x14ac:dyDescent="0.3">
      <c r="B355" s="41">
        <v>45931</v>
      </c>
      <c r="C355" s="42"/>
      <c r="D355" s="47" t="s">
        <v>11</v>
      </c>
      <c r="E355" s="48"/>
      <c r="F355" s="47"/>
      <c r="G355" s="49"/>
      <c r="H355" s="48"/>
      <c r="I355" s="50"/>
      <c r="J355" s="51"/>
      <c r="K355" s="51"/>
      <c r="L355" s="52"/>
    </row>
    <row r="356" spans="2:12" ht="17.100000000000001" customHeight="1" x14ac:dyDescent="0.3">
      <c r="B356" s="43"/>
      <c r="C356" s="44"/>
      <c r="D356" s="47" t="s">
        <v>12</v>
      </c>
      <c r="E356" s="48"/>
      <c r="F356" s="47" t="s">
        <v>21</v>
      </c>
      <c r="G356" s="49"/>
      <c r="H356" s="48"/>
      <c r="I356" s="50" t="s">
        <v>21</v>
      </c>
      <c r="J356" s="51"/>
      <c r="K356" s="51"/>
      <c r="L356" s="52"/>
    </row>
    <row r="357" spans="2:12" ht="17.100000000000001" customHeight="1" x14ac:dyDescent="0.3">
      <c r="B357" s="45"/>
      <c r="C357" s="46"/>
      <c r="D357" s="53" t="s">
        <v>13</v>
      </c>
      <c r="E357" s="54"/>
      <c r="F357" s="55"/>
      <c r="G357" s="56"/>
      <c r="H357" s="57"/>
      <c r="I357" s="58"/>
      <c r="J357" s="59"/>
      <c r="K357" s="59"/>
      <c r="L357" s="60"/>
    </row>
    <row r="358" spans="2:12" ht="17.100000000000001" customHeight="1" x14ac:dyDescent="0.3">
      <c r="B358" s="41">
        <v>45962</v>
      </c>
      <c r="C358" s="42"/>
      <c r="D358" s="47" t="s">
        <v>11</v>
      </c>
      <c r="E358" s="48"/>
      <c r="F358" s="47"/>
      <c r="G358" s="49"/>
      <c r="H358" s="48"/>
      <c r="I358" s="50"/>
      <c r="J358" s="51"/>
      <c r="K358" s="51"/>
      <c r="L358" s="52"/>
    </row>
    <row r="359" spans="2:12" ht="17.100000000000001" customHeight="1" x14ac:dyDescent="0.3">
      <c r="B359" s="43"/>
      <c r="C359" s="44"/>
      <c r="D359" s="47" t="s">
        <v>12</v>
      </c>
      <c r="E359" s="48"/>
      <c r="F359" s="47" t="s">
        <v>21</v>
      </c>
      <c r="G359" s="49"/>
      <c r="H359" s="48"/>
      <c r="I359" s="50" t="s">
        <v>21</v>
      </c>
      <c r="J359" s="51"/>
      <c r="K359" s="51"/>
      <c r="L359" s="52"/>
    </row>
    <row r="360" spans="2:12" ht="17.100000000000001" customHeight="1" x14ac:dyDescent="0.3">
      <c r="B360" s="45"/>
      <c r="C360" s="46"/>
      <c r="D360" s="53" t="s">
        <v>13</v>
      </c>
      <c r="E360" s="54"/>
      <c r="F360" s="55"/>
      <c r="G360" s="56"/>
      <c r="H360" s="57"/>
      <c r="I360" s="58"/>
      <c r="J360" s="59"/>
      <c r="K360" s="59"/>
      <c r="L360" s="60"/>
    </row>
    <row r="361" spans="2:12" ht="17.100000000000001" customHeight="1" x14ac:dyDescent="0.3">
      <c r="B361" s="41">
        <v>45992</v>
      </c>
      <c r="C361" s="42"/>
      <c r="D361" s="47" t="s">
        <v>11</v>
      </c>
      <c r="E361" s="48"/>
      <c r="F361" s="47"/>
      <c r="G361" s="49"/>
      <c r="H361" s="48"/>
      <c r="I361" s="50"/>
      <c r="J361" s="51"/>
      <c r="K361" s="51"/>
      <c r="L361" s="52"/>
    </row>
    <row r="362" spans="2:12" ht="17.100000000000001" customHeight="1" x14ac:dyDescent="0.3">
      <c r="B362" s="43"/>
      <c r="C362" s="44"/>
      <c r="D362" s="47" t="s">
        <v>12</v>
      </c>
      <c r="E362" s="48"/>
      <c r="F362" s="47" t="s">
        <v>21</v>
      </c>
      <c r="G362" s="49"/>
      <c r="H362" s="48"/>
      <c r="I362" s="50" t="s">
        <v>21</v>
      </c>
      <c r="J362" s="51"/>
      <c r="K362" s="51"/>
      <c r="L362" s="52"/>
    </row>
    <row r="363" spans="2:12" ht="17.100000000000001" customHeight="1" x14ac:dyDescent="0.3">
      <c r="B363" s="45"/>
      <c r="C363" s="46"/>
      <c r="D363" s="53" t="s">
        <v>13</v>
      </c>
      <c r="E363" s="54"/>
      <c r="F363" s="55"/>
      <c r="G363" s="56"/>
      <c r="H363" s="57"/>
      <c r="I363" s="58"/>
      <c r="J363" s="59"/>
      <c r="K363" s="59"/>
      <c r="L363" s="60"/>
    </row>
    <row r="364" spans="2:12" ht="17.100000000000001" customHeight="1" x14ac:dyDescent="0.3">
      <c r="B364" s="41">
        <v>46023</v>
      </c>
      <c r="C364" s="42"/>
      <c r="D364" s="47" t="s">
        <v>11</v>
      </c>
      <c r="E364" s="48"/>
      <c r="F364" s="47"/>
      <c r="G364" s="49"/>
      <c r="H364" s="48"/>
      <c r="I364" s="50"/>
      <c r="J364" s="51"/>
      <c r="K364" s="51"/>
      <c r="L364" s="52"/>
    </row>
    <row r="365" spans="2:12" ht="17.100000000000001" customHeight="1" x14ac:dyDescent="0.3">
      <c r="B365" s="43"/>
      <c r="C365" s="44"/>
      <c r="D365" s="47" t="s">
        <v>12</v>
      </c>
      <c r="E365" s="48"/>
      <c r="F365" s="47" t="s">
        <v>21</v>
      </c>
      <c r="G365" s="49"/>
      <c r="H365" s="48"/>
      <c r="I365" s="50" t="s">
        <v>21</v>
      </c>
      <c r="J365" s="51"/>
      <c r="K365" s="51"/>
      <c r="L365" s="52"/>
    </row>
    <row r="366" spans="2:12" ht="17.100000000000001" customHeight="1" x14ac:dyDescent="0.3">
      <c r="B366" s="45"/>
      <c r="C366" s="46"/>
      <c r="D366" s="53" t="s">
        <v>13</v>
      </c>
      <c r="E366" s="54"/>
      <c r="F366" s="55"/>
      <c r="G366" s="56"/>
      <c r="H366" s="57"/>
      <c r="I366" s="58"/>
      <c r="J366" s="59"/>
      <c r="K366" s="59"/>
      <c r="L366" s="60"/>
    </row>
    <row r="367" spans="2:12" ht="17.100000000000001" customHeight="1" x14ac:dyDescent="0.3">
      <c r="B367" s="41">
        <v>46054</v>
      </c>
      <c r="C367" s="42"/>
      <c r="D367" s="47" t="s">
        <v>11</v>
      </c>
      <c r="E367" s="48"/>
      <c r="F367" s="47"/>
      <c r="G367" s="49"/>
      <c r="H367" s="48"/>
      <c r="I367" s="50"/>
      <c r="J367" s="51"/>
      <c r="K367" s="51"/>
      <c r="L367" s="52"/>
    </row>
    <row r="368" spans="2:12" ht="17.100000000000001" customHeight="1" x14ac:dyDescent="0.3">
      <c r="B368" s="43"/>
      <c r="C368" s="44"/>
      <c r="D368" s="47" t="s">
        <v>12</v>
      </c>
      <c r="E368" s="48"/>
      <c r="F368" s="47" t="s">
        <v>21</v>
      </c>
      <c r="G368" s="49"/>
      <c r="H368" s="48"/>
      <c r="I368" s="50" t="s">
        <v>21</v>
      </c>
      <c r="J368" s="51"/>
      <c r="K368" s="51"/>
      <c r="L368" s="52"/>
    </row>
    <row r="369" spans="2:12" ht="17.100000000000001" customHeight="1" x14ac:dyDescent="0.3">
      <c r="B369" s="45"/>
      <c r="C369" s="46"/>
      <c r="D369" s="53" t="s">
        <v>13</v>
      </c>
      <c r="E369" s="54"/>
      <c r="F369" s="55"/>
      <c r="G369" s="56"/>
      <c r="H369" s="57"/>
      <c r="I369" s="58"/>
      <c r="J369" s="59"/>
      <c r="K369" s="59"/>
      <c r="L369" s="60"/>
    </row>
    <row r="370" spans="2:12" ht="17.100000000000001" customHeight="1" x14ac:dyDescent="0.3">
      <c r="B370" s="41">
        <v>46082</v>
      </c>
      <c r="C370" s="42"/>
      <c r="D370" s="47" t="s">
        <v>11</v>
      </c>
      <c r="E370" s="48"/>
      <c r="F370" s="47"/>
      <c r="G370" s="49"/>
      <c r="H370" s="48"/>
      <c r="I370" s="50"/>
      <c r="J370" s="51"/>
      <c r="K370" s="51"/>
      <c r="L370" s="52"/>
    </row>
    <row r="371" spans="2:12" ht="17.100000000000001" customHeight="1" x14ac:dyDescent="0.3">
      <c r="B371" s="43"/>
      <c r="C371" s="44"/>
      <c r="D371" s="47" t="s">
        <v>12</v>
      </c>
      <c r="E371" s="48"/>
      <c r="F371" s="47" t="s">
        <v>21</v>
      </c>
      <c r="G371" s="49"/>
      <c r="H371" s="48"/>
      <c r="I371" s="50" t="s">
        <v>21</v>
      </c>
      <c r="J371" s="51"/>
      <c r="K371" s="51"/>
      <c r="L371" s="52"/>
    </row>
    <row r="372" spans="2:12" ht="17.100000000000001" customHeight="1" x14ac:dyDescent="0.3">
      <c r="B372" s="45"/>
      <c r="C372" s="46"/>
      <c r="D372" s="53" t="s">
        <v>13</v>
      </c>
      <c r="E372" s="54"/>
      <c r="F372" s="55"/>
      <c r="G372" s="56"/>
      <c r="H372" s="57"/>
      <c r="I372" s="58"/>
      <c r="J372" s="59"/>
      <c r="K372" s="59"/>
      <c r="L372" s="60"/>
    </row>
  </sheetData>
  <mergeCells count="1135">
    <mergeCell ref="D371:E371"/>
    <mergeCell ref="F371:H371"/>
    <mergeCell ref="I371:L371"/>
    <mergeCell ref="D372:E372"/>
    <mergeCell ref="F372:H372"/>
    <mergeCell ref="I372:L372"/>
    <mergeCell ref="B370:C372"/>
    <mergeCell ref="D370:E370"/>
    <mergeCell ref="F370:H370"/>
    <mergeCell ref="I370:L370"/>
    <mergeCell ref="B345:C347"/>
    <mergeCell ref="D345:E345"/>
    <mergeCell ref="F345:H345"/>
    <mergeCell ref="I345:L345"/>
    <mergeCell ref="D346:E346"/>
    <mergeCell ref="F346:H346"/>
    <mergeCell ref="I346:L346"/>
    <mergeCell ref="D347:E347"/>
    <mergeCell ref="F347:H347"/>
    <mergeCell ref="I347:L347"/>
    <mergeCell ref="B348:C350"/>
    <mergeCell ref="D348:E348"/>
    <mergeCell ref="F348:H348"/>
    <mergeCell ref="I348:L348"/>
    <mergeCell ref="D349:E349"/>
    <mergeCell ref="F349:H349"/>
    <mergeCell ref="I349:L349"/>
    <mergeCell ref="D350:E350"/>
    <mergeCell ref="F350:H350"/>
    <mergeCell ref="I350:L350"/>
    <mergeCell ref="B339:C341"/>
    <mergeCell ref="D341:E341"/>
    <mergeCell ref="F341:H341"/>
    <mergeCell ref="I341:L341"/>
    <mergeCell ref="B342:C344"/>
    <mergeCell ref="D342:E342"/>
    <mergeCell ref="F342:H342"/>
    <mergeCell ref="I342:L342"/>
    <mergeCell ref="D338:E338"/>
    <mergeCell ref="F338:H338"/>
    <mergeCell ref="I338:L338"/>
    <mergeCell ref="D339:E339"/>
    <mergeCell ref="F339:H339"/>
    <mergeCell ref="I339:L339"/>
    <mergeCell ref="D340:E340"/>
    <mergeCell ref="F340:H340"/>
    <mergeCell ref="I340:L340"/>
    <mergeCell ref="D343:E343"/>
    <mergeCell ref="F343:H343"/>
    <mergeCell ref="I343:L343"/>
    <mergeCell ref="D344:E344"/>
    <mergeCell ref="F344:H344"/>
    <mergeCell ref="I344:L344"/>
    <mergeCell ref="D335:E335"/>
    <mergeCell ref="F335:H335"/>
    <mergeCell ref="I335:L335"/>
    <mergeCell ref="D336:E336"/>
    <mergeCell ref="F336:H336"/>
    <mergeCell ref="I336:L336"/>
    <mergeCell ref="D337:E337"/>
    <mergeCell ref="F337:H337"/>
    <mergeCell ref="I337:L337"/>
    <mergeCell ref="B333:C335"/>
    <mergeCell ref="B336:C338"/>
    <mergeCell ref="D332:E332"/>
    <mergeCell ref="F332:H332"/>
    <mergeCell ref="I332:L332"/>
    <mergeCell ref="D333:E333"/>
    <mergeCell ref="F333:H333"/>
    <mergeCell ref="I333:L333"/>
    <mergeCell ref="D334:E334"/>
    <mergeCell ref="F334:H334"/>
    <mergeCell ref="I334:L334"/>
    <mergeCell ref="B330:C332"/>
    <mergeCell ref="D329:E329"/>
    <mergeCell ref="F329:H329"/>
    <mergeCell ref="I329:L329"/>
    <mergeCell ref="D330:E330"/>
    <mergeCell ref="F330:H330"/>
    <mergeCell ref="I330:L330"/>
    <mergeCell ref="D331:E331"/>
    <mergeCell ref="F331:H331"/>
    <mergeCell ref="I331:L331"/>
    <mergeCell ref="B327:C329"/>
    <mergeCell ref="D327:E327"/>
    <mergeCell ref="F327:H327"/>
    <mergeCell ref="I327:L327"/>
    <mergeCell ref="D328:E328"/>
    <mergeCell ref="F328:H328"/>
    <mergeCell ref="I328:L328"/>
    <mergeCell ref="B311:C313"/>
    <mergeCell ref="D311:E311"/>
    <mergeCell ref="F311:H311"/>
    <mergeCell ref="I311:L311"/>
    <mergeCell ref="D312:E312"/>
    <mergeCell ref="F312:H312"/>
    <mergeCell ref="I312:L312"/>
    <mergeCell ref="D313:E313"/>
    <mergeCell ref="F313:H313"/>
    <mergeCell ref="I313:L313"/>
    <mergeCell ref="B308:C310"/>
    <mergeCell ref="D308:E308"/>
    <mergeCell ref="F308:H308"/>
    <mergeCell ref="I308:L308"/>
    <mergeCell ref="D309:E309"/>
    <mergeCell ref="F309:H309"/>
    <mergeCell ref="I309:L309"/>
    <mergeCell ref="D310:E310"/>
    <mergeCell ref="F310:H310"/>
    <mergeCell ref="I310:L310"/>
    <mergeCell ref="B305:C307"/>
    <mergeCell ref="D305:E305"/>
    <mergeCell ref="F305:H305"/>
    <mergeCell ref="I305:L305"/>
    <mergeCell ref="D306:E306"/>
    <mergeCell ref="F306:H306"/>
    <mergeCell ref="I306:L306"/>
    <mergeCell ref="D307:E307"/>
    <mergeCell ref="F307:H307"/>
    <mergeCell ref="I307:L307"/>
    <mergeCell ref="B302:C304"/>
    <mergeCell ref="D302:E302"/>
    <mergeCell ref="F302:H302"/>
    <mergeCell ref="I302:L302"/>
    <mergeCell ref="D303:E303"/>
    <mergeCell ref="F303:H303"/>
    <mergeCell ref="I303:L303"/>
    <mergeCell ref="D304:E304"/>
    <mergeCell ref="F304:H304"/>
    <mergeCell ref="I304:L304"/>
    <mergeCell ref="B299:C301"/>
    <mergeCell ref="D299:E299"/>
    <mergeCell ref="F299:H299"/>
    <mergeCell ref="I299:L299"/>
    <mergeCell ref="D300:E300"/>
    <mergeCell ref="F300:H300"/>
    <mergeCell ref="I300:L300"/>
    <mergeCell ref="D301:E301"/>
    <mergeCell ref="F301:H301"/>
    <mergeCell ref="I301:L301"/>
    <mergeCell ref="B296:C298"/>
    <mergeCell ref="D296:E296"/>
    <mergeCell ref="F296:H296"/>
    <mergeCell ref="I296:L296"/>
    <mergeCell ref="D297:E297"/>
    <mergeCell ref="F297:H297"/>
    <mergeCell ref="I297:L297"/>
    <mergeCell ref="D298:E298"/>
    <mergeCell ref="F298:H298"/>
    <mergeCell ref="I298:L298"/>
    <mergeCell ref="B293:C295"/>
    <mergeCell ref="D293:E293"/>
    <mergeCell ref="F293:H293"/>
    <mergeCell ref="I293:L293"/>
    <mergeCell ref="D294:E294"/>
    <mergeCell ref="F294:H294"/>
    <mergeCell ref="I294:L294"/>
    <mergeCell ref="D295:E295"/>
    <mergeCell ref="F295:H295"/>
    <mergeCell ref="I295:L295"/>
    <mergeCell ref="F283:H283"/>
    <mergeCell ref="I283:L283"/>
    <mergeCell ref="B290:C292"/>
    <mergeCell ref="D290:E290"/>
    <mergeCell ref="F290:H290"/>
    <mergeCell ref="I290:L290"/>
    <mergeCell ref="D291:E291"/>
    <mergeCell ref="F291:H291"/>
    <mergeCell ref="I291:L291"/>
    <mergeCell ref="D292:E292"/>
    <mergeCell ref="F292:H292"/>
    <mergeCell ref="I292:L292"/>
    <mergeCell ref="B287:C289"/>
    <mergeCell ref="D287:E287"/>
    <mergeCell ref="F287:H287"/>
    <mergeCell ref="I287:L287"/>
    <mergeCell ref="D288:E288"/>
    <mergeCell ref="F288:H288"/>
    <mergeCell ref="I288:L288"/>
    <mergeCell ref="D289:E289"/>
    <mergeCell ref="F289:H289"/>
    <mergeCell ref="I289:L289"/>
    <mergeCell ref="I262:L262"/>
    <mergeCell ref="D263:E263"/>
    <mergeCell ref="F263:H263"/>
    <mergeCell ref="I263:L263"/>
    <mergeCell ref="B264:C266"/>
    <mergeCell ref="D264:E264"/>
    <mergeCell ref="F264:H264"/>
    <mergeCell ref="I264:L264"/>
    <mergeCell ref="D265:E265"/>
    <mergeCell ref="F265:H265"/>
    <mergeCell ref="I265:L265"/>
    <mergeCell ref="D266:E266"/>
    <mergeCell ref="F266:H266"/>
    <mergeCell ref="I266:L266"/>
    <mergeCell ref="B284:C286"/>
    <mergeCell ref="D284:E284"/>
    <mergeCell ref="F284:H284"/>
    <mergeCell ref="I284:L284"/>
    <mergeCell ref="D285:E285"/>
    <mergeCell ref="F285:H285"/>
    <mergeCell ref="I285:L285"/>
    <mergeCell ref="D286:E286"/>
    <mergeCell ref="F286:H286"/>
    <mergeCell ref="I286:L286"/>
    <mergeCell ref="B281:C283"/>
    <mergeCell ref="D281:E281"/>
    <mergeCell ref="F281:H281"/>
    <mergeCell ref="I281:L281"/>
    <mergeCell ref="D282:E282"/>
    <mergeCell ref="F282:H282"/>
    <mergeCell ref="I282:L282"/>
    <mergeCell ref="D283:E283"/>
    <mergeCell ref="F240:H240"/>
    <mergeCell ref="I240:L240"/>
    <mergeCell ref="D241:E241"/>
    <mergeCell ref="F241:H241"/>
    <mergeCell ref="I241:L241"/>
    <mergeCell ref="D242:E242"/>
    <mergeCell ref="F242:H242"/>
    <mergeCell ref="I242:L242"/>
    <mergeCell ref="B255:C257"/>
    <mergeCell ref="D255:E255"/>
    <mergeCell ref="F255:H255"/>
    <mergeCell ref="I255:L255"/>
    <mergeCell ref="D256:E256"/>
    <mergeCell ref="F256:H256"/>
    <mergeCell ref="I256:L256"/>
    <mergeCell ref="D257:E257"/>
    <mergeCell ref="F257:H257"/>
    <mergeCell ref="I257:L257"/>
    <mergeCell ref="B252:C254"/>
    <mergeCell ref="D252:E252"/>
    <mergeCell ref="F252:H252"/>
    <mergeCell ref="I252:L252"/>
    <mergeCell ref="D253:E253"/>
    <mergeCell ref="F253:H253"/>
    <mergeCell ref="I253:L253"/>
    <mergeCell ref="D254:E254"/>
    <mergeCell ref="F254:H254"/>
    <mergeCell ref="I254:L254"/>
    <mergeCell ref="B249:C251"/>
    <mergeCell ref="D249:E249"/>
    <mergeCell ref="F249:H249"/>
    <mergeCell ref="I249:L249"/>
    <mergeCell ref="F222:H222"/>
    <mergeCell ref="I222:L222"/>
    <mergeCell ref="D223:E223"/>
    <mergeCell ref="F223:H223"/>
    <mergeCell ref="I223:L223"/>
    <mergeCell ref="D224:E224"/>
    <mergeCell ref="F224:H224"/>
    <mergeCell ref="I224:L224"/>
    <mergeCell ref="B234:C236"/>
    <mergeCell ref="D234:E234"/>
    <mergeCell ref="F234:H234"/>
    <mergeCell ref="I234:L234"/>
    <mergeCell ref="D235:E235"/>
    <mergeCell ref="F235:H235"/>
    <mergeCell ref="I235:L235"/>
    <mergeCell ref="D236:E236"/>
    <mergeCell ref="F236:H236"/>
    <mergeCell ref="I236:L236"/>
    <mergeCell ref="B231:C233"/>
    <mergeCell ref="D231:E231"/>
    <mergeCell ref="F231:H231"/>
    <mergeCell ref="I231:L231"/>
    <mergeCell ref="D232:E232"/>
    <mergeCell ref="F232:H232"/>
    <mergeCell ref="I232:L232"/>
    <mergeCell ref="D233:E233"/>
    <mergeCell ref="F233:H233"/>
    <mergeCell ref="I233:L233"/>
    <mergeCell ref="B216:C218"/>
    <mergeCell ref="D216:E216"/>
    <mergeCell ref="F216:H216"/>
    <mergeCell ref="I216:L216"/>
    <mergeCell ref="D217:E217"/>
    <mergeCell ref="F217:H217"/>
    <mergeCell ref="I217:L217"/>
    <mergeCell ref="D218:E218"/>
    <mergeCell ref="F218:H218"/>
    <mergeCell ref="I218:L218"/>
    <mergeCell ref="B204:C206"/>
    <mergeCell ref="D204:E204"/>
    <mergeCell ref="F204:H204"/>
    <mergeCell ref="I204:L204"/>
    <mergeCell ref="D205:E205"/>
    <mergeCell ref="F205:H205"/>
    <mergeCell ref="I205:L205"/>
    <mergeCell ref="D206:E206"/>
    <mergeCell ref="F206:H206"/>
    <mergeCell ref="I206:L206"/>
    <mergeCell ref="B207:C209"/>
    <mergeCell ref="D207:E207"/>
    <mergeCell ref="F207:H207"/>
    <mergeCell ref="I207:L207"/>
    <mergeCell ref="D208:E208"/>
    <mergeCell ref="F208:H208"/>
    <mergeCell ref="I208:L208"/>
    <mergeCell ref="D209:E209"/>
    <mergeCell ref="F209:H209"/>
    <mergeCell ref="I209:L209"/>
    <mergeCell ref="B210:C212"/>
    <mergeCell ref="D210:E210"/>
    <mergeCell ref="B198:C200"/>
    <mergeCell ref="D198:E198"/>
    <mergeCell ref="D199:E199"/>
    <mergeCell ref="D200:E200"/>
    <mergeCell ref="F200:H200"/>
    <mergeCell ref="I200:L200"/>
    <mergeCell ref="F198:H198"/>
    <mergeCell ref="I198:L198"/>
    <mergeCell ref="F199:H199"/>
    <mergeCell ref="I199:L199"/>
    <mergeCell ref="B195:C197"/>
    <mergeCell ref="D195:E195"/>
    <mergeCell ref="F195:H195"/>
    <mergeCell ref="I195:L195"/>
    <mergeCell ref="D196:E196"/>
    <mergeCell ref="F196:H196"/>
    <mergeCell ref="I196:L196"/>
    <mergeCell ref="D197:E197"/>
    <mergeCell ref="F197:H197"/>
    <mergeCell ref="I197:L197"/>
    <mergeCell ref="F192:H192"/>
    <mergeCell ref="I192:L192"/>
    <mergeCell ref="D193:E193"/>
    <mergeCell ref="F193:H193"/>
    <mergeCell ref="I193:L193"/>
    <mergeCell ref="D194:E194"/>
    <mergeCell ref="F194:H194"/>
    <mergeCell ref="I194:L194"/>
    <mergeCell ref="B189:C191"/>
    <mergeCell ref="D189:E189"/>
    <mergeCell ref="F189:H189"/>
    <mergeCell ref="I189:L189"/>
    <mergeCell ref="D190:E190"/>
    <mergeCell ref="F190:H190"/>
    <mergeCell ref="I190:L190"/>
    <mergeCell ref="D191:E191"/>
    <mergeCell ref="F191:H191"/>
    <mergeCell ref="I191:L191"/>
    <mergeCell ref="B165:C167"/>
    <mergeCell ref="B168:C170"/>
    <mergeCell ref="D165:E165"/>
    <mergeCell ref="F165:H165"/>
    <mergeCell ref="I165:L165"/>
    <mergeCell ref="D166:E166"/>
    <mergeCell ref="F166:H166"/>
    <mergeCell ref="I166:L166"/>
    <mergeCell ref="D167:E167"/>
    <mergeCell ref="F167:H167"/>
    <mergeCell ref="I167:L167"/>
    <mergeCell ref="D168:E168"/>
    <mergeCell ref="F168:H168"/>
    <mergeCell ref="I168:L168"/>
    <mergeCell ref="D169:E169"/>
    <mergeCell ref="F169:H169"/>
    <mergeCell ref="I169:L169"/>
    <mergeCell ref="D170:E170"/>
    <mergeCell ref="F170:H170"/>
    <mergeCell ref="I170:L170"/>
    <mergeCell ref="D163:E163"/>
    <mergeCell ref="F163:H163"/>
    <mergeCell ref="I163:L163"/>
    <mergeCell ref="D164:E164"/>
    <mergeCell ref="F164:H164"/>
    <mergeCell ref="I164:L164"/>
    <mergeCell ref="I157:L157"/>
    <mergeCell ref="D158:E158"/>
    <mergeCell ref="F158:H158"/>
    <mergeCell ref="I158:L158"/>
    <mergeCell ref="D159:E159"/>
    <mergeCell ref="F159:H159"/>
    <mergeCell ref="I159:L159"/>
    <mergeCell ref="D162:E162"/>
    <mergeCell ref="F162:H162"/>
    <mergeCell ref="I162:L162"/>
    <mergeCell ref="B151:C153"/>
    <mergeCell ref="B154:C156"/>
    <mergeCell ref="B157:C159"/>
    <mergeCell ref="B162:C164"/>
    <mergeCell ref="D151:E151"/>
    <mergeCell ref="F151:H151"/>
    <mergeCell ref="I151:L151"/>
    <mergeCell ref="D152:E152"/>
    <mergeCell ref="F152:H152"/>
    <mergeCell ref="I152:L152"/>
    <mergeCell ref="D153:E153"/>
    <mergeCell ref="F153:H153"/>
    <mergeCell ref="I153:L153"/>
    <mergeCell ref="D154:E154"/>
    <mergeCell ref="F154:H154"/>
    <mergeCell ref="I154:L154"/>
    <mergeCell ref="D155:E155"/>
    <mergeCell ref="F155:H155"/>
    <mergeCell ref="I155:L155"/>
    <mergeCell ref="D156:E156"/>
    <mergeCell ref="F156:H156"/>
    <mergeCell ref="I156:L156"/>
    <mergeCell ref="D157:E157"/>
    <mergeCell ref="F157:H157"/>
    <mergeCell ref="B148:C150"/>
    <mergeCell ref="D148:E148"/>
    <mergeCell ref="F148:H148"/>
    <mergeCell ref="I148:L148"/>
    <mergeCell ref="D149:E149"/>
    <mergeCell ref="F149:H149"/>
    <mergeCell ref="I149:L149"/>
    <mergeCell ref="D150:E150"/>
    <mergeCell ref="F150:H150"/>
    <mergeCell ref="I150:L150"/>
    <mergeCell ref="B122:C124"/>
    <mergeCell ref="D122:E122"/>
    <mergeCell ref="F122:H122"/>
    <mergeCell ref="I122:L122"/>
    <mergeCell ref="D123:E123"/>
    <mergeCell ref="F123:H123"/>
    <mergeCell ref="I123:L123"/>
    <mergeCell ref="D124:E124"/>
    <mergeCell ref="F124:H124"/>
    <mergeCell ref="I124:L124"/>
    <mergeCell ref="B128:C130"/>
    <mergeCell ref="D128:E128"/>
    <mergeCell ref="F128:H128"/>
    <mergeCell ref="I128:L128"/>
    <mergeCell ref="D129:E129"/>
    <mergeCell ref="F129:H129"/>
    <mergeCell ref="I129:L129"/>
    <mergeCell ref="D130:E130"/>
    <mergeCell ref="F130:H130"/>
    <mergeCell ref="I130:L130"/>
    <mergeCell ref="B119:C121"/>
    <mergeCell ref="D119:E119"/>
    <mergeCell ref="F119:H119"/>
    <mergeCell ref="I119:L119"/>
    <mergeCell ref="D120:E120"/>
    <mergeCell ref="F120:H120"/>
    <mergeCell ref="I120:L120"/>
    <mergeCell ref="D121:E121"/>
    <mergeCell ref="F121:H121"/>
    <mergeCell ref="I121:L121"/>
    <mergeCell ref="B116:C118"/>
    <mergeCell ref="D116:E116"/>
    <mergeCell ref="F116:H116"/>
    <mergeCell ref="I116:L116"/>
    <mergeCell ref="D117:E117"/>
    <mergeCell ref="F117:H117"/>
    <mergeCell ref="I117:L117"/>
    <mergeCell ref="D118:E118"/>
    <mergeCell ref="F118:H118"/>
    <mergeCell ref="I118:L118"/>
    <mergeCell ref="B113:C115"/>
    <mergeCell ref="D113:E113"/>
    <mergeCell ref="F113:H113"/>
    <mergeCell ref="I113:L113"/>
    <mergeCell ref="D114:E114"/>
    <mergeCell ref="F114:H114"/>
    <mergeCell ref="I114:L114"/>
    <mergeCell ref="D115:E115"/>
    <mergeCell ref="F115:H115"/>
    <mergeCell ref="I115:L115"/>
    <mergeCell ref="B110:C112"/>
    <mergeCell ref="D110:E110"/>
    <mergeCell ref="F110:H110"/>
    <mergeCell ref="I110:L110"/>
    <mergeCell ref="D111:E111"/>
    <mergeCell ref="F111:H111"/>
    <mergeCell ref="I111:L111"/>
    <mergeCell ref="D112:E112"/>
    <mergeCell ref="F112:H112"/>
    <mergeCell ref="I112:L112"/>
    <mergeCell ref="B106:C109"/>
    <mergeCell ref="D106:E106"/>
    <mergeCell ref="F106:H106"/>
    <mergeCell ref="I106:L106"/>
    <mergeCell ref="D107:E107"/>
    <mergeCell ref="F107:H107"/>
    <mergeCell ref="I107:L107"/>
    <mergeCell ref="D109:E109"/>
    <mergeCell ref="F109:H109"/>
    <mergeCell ref="I109:L109"/>
    <mergeCell ref="B103:C105"/>
    <mergeCell ref="D103:E103"/>
    <mergeCell ref="F103:H103"/>
    <mergeCell ref="I103:L103"/>
    <mergeCell ref="D104:E104"/>
    <mergeCell ref="F104:H104"/>
    <mergeCell ref="I104:L104"/>
    <mergeCell ref="D105:E105"/>
    <mergeCell ref="F105:H105"/>
    <mergeCell ref="I105:L105"/>
    <mergeCell ref="B97:C99"/>
    <mergeCell ref="D97:E97"/>
    <mergeCell ref="F98:H98"/>
    <mergeCell ref="I98:L98"/>
    <mergeCell ref="D98:E98"/>
    <mergeCell ref="F97:H97"/>
    <mergeCell ref="I97:L97"/>
    <mergeCell ref="D99:E99"/>
    <mergeCell ref="F99:H99"/>
    <mergeCell ref="I99:L99"/>
    <mergeCell ref="B94:C96"/>
    <mergeCell ref="D94:E94"/>
    <mergeCell ref="F95:H95"/>
    <mergeCell ref="I95:L95"/>
    <mergeCell ref="D95:E95"/>
    <mergeCell ref="F94:H94"/>
    <mergeCell ref="I94:L94"/>
    <mergeCell ref="D96:E96"/>
    <mergeCell ref="F96:H96"/>
    <mergeCell ref="I96:L96"/>
    <mergeCell ref="B91:C93"/>
    <mergeCell ref="D91:E91"/>
    <mergeCell ref="F92:H92"/>
    <mergeCell ref="I92:L92"/>
    <mergeCell ref="D92:E92"/>
    <mergeCell ref="F91:H91"/>
    <mergeCell ref="I91:L91"/>
    <mergeCell ref="D93:E93"/>
    <mergeCell ref="F93:H93"/>
    <mergeCell ref="I93:L93"/>
    <mergeCell ref="B88:C90"/>
    <mergeCell ref="D88:E88"/>
    <mergeCell ref="F89:H89"/>
    <mergeCell ref="I89:L89"/>
    <mergeCell ref="D89:E89"/>
    <mergeCell ref="F88:H88"/>
    <mergeCell ref="I88:L88"/>
    <mergeCell ref="D90:E90"/>
    <mergeCell ref="F90:H90"/>
    <mergeCell ref="I90:L90"/>
    <mergeCell ref="B85:C87"/>
    <mergeCell ref="D85:E85"/>
    <mergeCell ref="F86:H86"/>
    <mergeCell ref="I86:L86"/>
    <mergeCell ref="D86:E86"/>
    <mergeCell ref="F85:H85"/>
    <mergeCell ref="I85:L85"/>
    <mergeCell ref="D87:E87"/>
    <mergeCell ref="F87:H87"/>
    <mergeCell ref="I87:L87"/>
    <mergeCell ref="B82:C84"/>
    <mergeCell ref="D82:E82"/>
    <mergeCell ref="F83:H83"/>
    <mergeCell ref="I83:L83"/>
    <mergeCell ref="D83:E83"/>
    <mergeCell ref="F82:H82"/>
    <mergeCell ref="I82:L82"/>
    <mergeCell ref="D84:E84"/>
    <mergeCell ref="F84:H84"/>
    <mergeCell ref="I84:L84"/>
    <mergeCell ref="B79:C81"/>
    <mergeCell ref="D79:E79"/>
    <mergeCell ref="F80:H80"/>
    <mergeCell ref="I80:L80"/>
    <mergeCell ref="D80:E80"/>
    <mergeCell ref="F79:H79"/>
    <mergeCell ref="I79:L79"/>
    <mergeCell ref="D81:E81"/>
    <mergeCell ref="F81:H81"/>
    <mergeCell ref="I81:L81"/>
    <mergeCell ref="B76:C78"/>
    <mergeCell ref="D76:E76"/>
    <mergeCell ref="F77:H77"/>
    <mergeCell ref="I77:L77"/>
    <mergeCell ref="D77:E77"/>
    <mergeCell ref="F76:H76"/>
    <mergeCell ref="I76:L76"/>
    <mergeCell ref="D78:E78"/>
    <mergeCell ref="F78:H78"/>
    <mergeCell ref="I78:L78"/>
    <mergeCell ref="B73:C75"/>
    <mergeCell ref="D73:E73"/>
    <mergeCell ref="F74:H74"/>
    <mergeCell ref="I74:L74"/>
    <mergeCell ref="D74:E74"/>
    <mergeCell ref="F73:H73"/>
    <mergeCell ref="I73:L73"/>
    <mergeCell ref="D75:E75"/>
    <mergeCell ref="F75:H75"/>
    <mergeCell ref="I75:L75"/>
    <mergeCell ref="B70:C72"/>
    <mergeCell ref="D70:E70"/>
    <mergeCell ref="F71:H71"/>
    <mergeCell ref="I71:L71"/>
    <mergeCell ref="D71:E71"/>
    <mergeCell ref="F70:H70"/>
    <mergeCell ref="I70:L70"/>
    <mergeCell ref="D72:E72"/>
    <mergeCell ref="F72:H72"/>
    <mergeCell ref="I72:L72"/>
    <mergeCell ref="B67:C69"/>
    <mergeCell ref="D67:E67"/>
    <mergeCell ref="F68:H68"/>
    <mergeCell ref="I68:L68"/>
    <mergeCell ref="D68:E68"/>
    <mergeCell ref="F67:H67"/>
    <mergeCell ref="I67:L67"/>
    <mergeCell ref="D69:E69"/>
    <mergeCell ref="F69:H69"/>
    <mergeCell ref="I69:L69"/>
    <mergeCell ref="B64:C66"/>
    <mergeCell ref="D64:E64"/>
    <mergeCell ref="F65:H65"/>
    <mergeCell ref="I65:L65"/>
    <mergeCell ref="D65:E65"/>
    <mergeCell ref="F64:H64"/>
    <mergeCell ref="I64:L64"/>
    <mergeCell ref="D66:E66"/>
    <mergeCell ref="F66:H66"/>
    <mergeCell ref="I66:L66"/>
    <mergeCell ref="B61:C63"/>
    <mergeCell ref="D61:E61"/>
    <mergeCell ref="F62:H62"/>
    <mergeCell ref="I62:L62"/>
    <mergeCell ref="D62:E62"/>
    <mergeCell ref="F61:H61"/>
    <mergeCell ref="I61:L61"/>
    <mergeCell ref="D63:E63"/>
    <mergeCell ref="F63:H63"/>
    <mergeCell ref="I63:L63"/>
    <mergeCell ref="B58:C60"/>
    <mergeCell ref="D58:E58"/>
    <mergeCell ref="F59:H59"/>
    <mergeCell ref="I59:L59"/>
    <mergeCell ref="D59:E59"/>
    <mergeCell ref="F58:H58"/>
    <mergeCell ref="I58:L58"/>
    <mergeCell ref="D60:E60"/>
    <mergeCell ref="F60:H60"/>
    <mergeCell ref="I60:L60"/>
    <mergeCell ref="B55:C57"/>
    <mergeCell ref="D55:E55"/>
    <mergeCell ref="F56:H56"/>
    <mergeCell ref="I56:L56"/>
    <mergeCell ref="D56:E56"/>
    <mergeCell ref="F55:H55"/>
    <mergeCell ref="I55:L55"/>
    <mergeCell ref="D57:E57"/>
    <mergeCell ref="F57:H57"/>
    <mergeCell ref="I57:L57"/>
    <mergeCell ref="B52:C54"/>
    <mergeCell ref="D52:E52"/>
    <mergeCell ref="F53:H53"/>
    <mergeCell ref="I53:L53"/>
    <mergeCell ref="D53:E53"/>
    <mergeCell ref="F52:H52"/>
    <mergeCell ref="I52:L52"/>
    <mergeCell ref="D54:E54"/>
    <mergeCell ref="F54:H54"/>
    <mergeCell ref="I54:L54"/>
    <mergeCell ref="B49:C51"/>
    <mergeCell ref="D49:E49"/>
    <mergeCell ref="F50:H50"/>
    <mergeCell ref="I50:L50"/>
    <mergeCell ref="D50:E50"/>
    <mergeCell ref="F49:H49"/>
    <mergeCell ref="I49:L49"/>
    <mergeCell ref="D51:E51"/>
    <mergeCell ref="F51:H51"/>
    <mergeCell ref="I51:L51"/>
    <mergeCell ref="B46:C48"/>
    <mergeCell ref="D46:E46"/>
    <mergeCell ref="F47:H47"/>
    <mergeCell ref="I47:L47"/>
    <mergeCell ref="D47:E47"/>
    <mergeCell ref="F46:H46"/>
    <mergeCell ref="I46:L46"/>
    <mergeCell ref="D48:E48"/>
    <mergeCell ref="F48:H48"/>
    <mergeCell ref="I48:L48"/>
    <mergeCell ref="B43:C45"/>
    <mergeCell ref="D43:E43"/>
    <mergeCell ref="F44:H44"/>
    <mergeCell ref="I44:L44"/>
    <mergeCell ref="D44:E44"/>
    <mergeCell ref="F43:H43"/>
    <mergeCell ref="I43:L43"/>
    <mergeCell ref="D45:E45"/>
    <mergeCell ref="F45:H45"/>
    <mergeCell ref="I45:L45"/>
    <mergeCell ref="B40:C42"/>
    <mergeCell ref="D40:E40"/>
    <mergeCell ref="F41:H41"/>
    <mergeCell ref="I41:L41"/>
    <mergeCell ref="D41:E41"/>
    <mergeCell ref="F40:H40"/>
    <mergeCell ref="I40:L40"/>
    <mergeCell ref="D42:E42"/>
    <mergeCell ref="F42:H42"/>
    <mergeCell ref="I42:L42"/>
    <mergeCell ref="B37:C39"/>
    <mergeCell ref="D37:E37"/>
    <mergeCell ref="F38:H38"/>
    <mergeCell ref="I38:L38"/>
    <mergeCell ref="D38:E38"/>
    <mergeCell ref="F37:H37"/>
    <mergeCell ref="I37:L37"/>
    <mergeCell ref="D39:E39"/>
    <mergeCell ref="F39:H39"/>
    <mergeCell ref="I39:L39"/>
    <mergeCell ref="B34:C36"/>
    <mergeCell ref="D34:E34"/>
    <mergeCell ref="F35:H35"/>
    <mergeCell ref="I35:L35"/>
    <mergeCell ref="D35:E35"/>
    <mergeCell ref="F34:H34"/>
    <mergeCell ref="I34:L34"/>
    <mergeCell ref="D36:E36"/>
    <mergeCell ref="F36:H36"/>
    <mergeCell ref="I36:L36"/>
    <mergeCell ref="B31:C33"/>
    <mergeCell ref="D31:E31"/>
    <mergeCell ref="F32:H32"/>
    <mergeCell ref="I32:L32"/>
    <mergeCell ref="D32:E32"/>
    <mergeCell ref="F31:H31"/>
    <mergeCell ref="I31:L31"/>
    <mergeCell ref="D33:E33"/>
    <mergeCell ref="F33:H33"/>
    <mergeCell ref="I33:L33"/>
    <mergeCell ref="B28:C30"/>
    <mergeCell ref="D28:E28"/>
    <mergeCell ref="F29:H29"/>
    <mergeCell ref="I29:L29"/>
    <mergeCell ref="D29:E29"/>
    <mergeCell ref="F28:H28"/>
    <mergeCell ref="I28:L28"/>
    <mergeCell ref="D30:E30"/>
    <mergeCell ref="F30:H30"/>
    <mergeCell ref="I30:L30"/>
    <mergeCell ref="B22:C24"/>
    <mergeCell ref="D22:E22"/>
    <mergeCell ref="F23:H23"/>
    <mergeCell ref="I23:L23"/>
    <mergeCell ref="D23:E23"/>
    <mergeCell ref="B25:C27"/>
    <mergeCell ref="D25:E25"/>
    <mergeCell ref="F26:H26"/>
    <mergeCell ref="I26:L26"/>
    <mergeCell ref="D26:E26"/>
    <mergeCell ref="F25:H25"/>
    <mergeCell ref="I25:L25"/>
    <mergeCell ref="D27:E27"/>
    <mergeCell ref="F27:H27"/>
    <mergeCell ref="I27:L27"/>
    <mergeCell ref="I21:L21"/>
    <mergeCell ref="F16:H16"/>
    <mergeCell ref="I16:L16"/>
    <mergeCell ref="D18:E18"/>
    <mergeCell ref="F18:H18"/>
    <mergeCell ref="I18:L18"/>
    <mergeCell ref="F22:H22"/>
    <mergeCell ref="I22:L22"/>
    <mergeCell ref="D24:E24"/>
    <mergeCell ref="F24:H24"/>
    <mergeCell ref="I24:L24"/>
    <mergeCell ref="B19:C21"/>
    <mergeCell ref="D19:E19"/>
    <mergeCell ref="F20:H20"/>
    <mergeCell ref="I20:L20"/>
    <mergeCell ref="D20:E20"/>
    <mergeCell ref="F13:H13"/>
    <mergeCell ref="I13:L13"/>
    <mergeCell ref="D15:E15"/>
    <mergeCell ref="F15:H15"/>
    <mergeCell ref="I15:L15"/>
    <mergeCell ref="B16:C18"/>
    <mergeCell ref="D16:E16"/>
    <mergeCell ref="F17:H17"/>
    <mergeCell ref="I17:L17"/>
    <mergeCell ref="D17:E17"/>
    <mergeCell ref="F19:H19"/>
    <mergeCell ref="I19:L19"/>
    <mergeCell ref="D21:E21"/>
    <mergeCell ref="F21:H21"/>
    <mergeCell ref="F12:H12"/>
    <mergeCell ref="I12:L12"/>
    <mergeCell ref="B4:C6"/>
    <mergeCell ref="B7:C9"/>
    <mergeCell ref="D7:E7"/>
    <mergeCell ref="F7:H7"/>
    <mergeCell ref="I7:L7"/>
    <mergeCell ref="D8:E8"/>
    <mergeCell ref="F8:H8"/>
    <mergeCell ref="I8:L8"/>
    <mergeCell ref="D9:E9"/>
    <mergeCell ref="F9:H9"/>
    <mergeCell ref="I9:L9"/>
    <mergeCell ref="B13:C15"/>
    <mergeCell ref="D13:E13"/>
    <mergeCell ref="F14:H14"/>
    <mergeCell ref="I14:L14"/>
    <mergeCell ref="D14:E14"/>
    <mergeCell ref="B3:C3"/>
    <mergeCell ref="F1:L2"/>
    <mergeCell ref="B125:C127"/>
    <mergeCell ref="D125:E125"/>
    <mergeCell ref="F125:H125"/>
    <mergeCell ref="I125:L125"/>
    <mergeCell ref="D126:E126"/>
    <mergeCell ref="F126:H126"/>
    <mergeCell ref="I126:L126"/>
    <mergeCell ref="D127:E127"/>
    <mergeCell ref="F127:H127"/>
    <mergeCell ref="I127:L127"/>
    <mergeCell ref="D3:E3"/>
    <mergeCell ref="F3:H3"/>
    <mergeCell ref="I3:L3"/>
    <mergeCell ref="D4:E4"/>
    <mergeCell ref="D5:E5"/>
    <mergeCell ref="D6:E6"/>
    <mergeCell ref="F4:H4"/>
    <mergeCell ref="F5:H5"/>
    <mergeCell ref="F6:H6"/>
    <mergeCell ref="I4:L4"/>
    <mergeCell ref="I5:L5"/>
    <mergeCell ref="I6:L6"/>
    <mergeCell ref="B10:C12"/>
    <mergeCell ref="D10:E10"/>
    <mergeCell ref="F11:H11"/>
    <mergeCell ref="I11:L11"/>
    <mergeCell ref="D11:E11"/>
    <mergeCell ref="F10:H10"/>
    <mergeCell ref="I10:L10"/>
    <mergeCell ref="D12:E12"/>
    <mergeCell ref="F131:H131"/>
    <mergeCell ref="I131:L131"/>
    <mergeCell ref="D132:E132"/>
    <mergeCell ref="F132:H132"/>
    <mergeCell ref="I132:L132"/>
    <mergeCell ref="D133:E133"/>
    <mergeCell ref="F133:H133"/>
    <mergeCell ref="I133:L133"/>
    <mergeCell ref="B136:C138"/>
    <mergeCell ref="D136:E136"/>
    <mergeCell ref="F136:H136"/>
    <mergeCell ref="I136:L136"/>
    <mergeCell ref="D137:E137"/>
    <mergeCell ref="F137:H137"/>
    <mergeCell ref="I137:L137"/>
    <mergeCell ref="D138:E138"/>
    <mergeCell ref="F138:H138"/>
    <mergeCell ref="I138:L138"/>
    <mergeCell ref="B131:C133"/>
    <mergeCell ref="D131:E131"/>
    <mergeCell ref="B139:C141"/>
    <mergeCell ref="D139:E139"/>
    <mergeCell ref="F139:H139"/>
    <mergeCell ref="I139:L139"/>
    <mergeCell ref="D140:E140"/>
    <mergeCell ref="F140:H140"/>
    <mergeCell ref="I140:L140"/>
    <mergeCell ref="D141:E141"/>
    <mergeCell ref="F141:H141"/>
    <mergeCell ref="I141:L141"/>
    <mergeCell ref="B145:C147"/>
    <mergeCell ref="D145:E145"/>
    <mergeCell ref="F145:H145"/>
    <mergeCell ref="I145:L145"/>
    <mergeCell ref="D146:E146"/>
    <mergeCell ref="F146:H146"/>
    <mergeCell ref="I146:L146"/>
    <mergeCell ref="D147:E147"/>
    <mergeCell ref="F147:H147"/>
    <mergeCell ref="I147:L147"/>
    <mergeCell ref="B142:C144"/>
    <mergeCell ref="D142:E142"/>
    <mergeCell ref="F142:H142"/>
    <mergeCell ref="I142:L142"/>
    <mergeCell ref="D143:E143"/>
    <mergeCell ref="F143:H143"/>
    <mergeCell ref="I143:L143"/>
    <mergeCell ref="D144:E144"/>
    <mergeCell ref="F144:H144"/>
    <mergeCell ref="I144:L144"/>
    <mergeCell ref="F171:H171"/>
    <mergeCell ref="I171:L171"/>
    <mergeCell ref="D172:E172"/>
    <mergeCell ref="F172:H172"/>
    <mergeCell ref="I172:L172"/>
    <mergeCell ref="D173:E173"/>
    <mergeCell ref="F173:H173"/>
    <mergeCell ref="I173:L173"/>
    <mergeCell ref="B174:C176"/>
    <mergeCell ref="D174:E174"/>
    <mergeCell ref="F174:H174"/>
    <mergeCell ref="I174:L174"/>
    <mergeCell ref="D175:E175"/>
    <mergeCell ref="F175:H175"/>
    <mergeCell ref="I175:L175"/>
    <mergeCell ref="D176:E176"/>
    <mergeCell ref="F176:H176"/>
    <mergeCell ref="I176:L176"/>
    <mergeCell ref="B171:C173"/>
    <mergeCell ref="D171:E171"/>
    <mergeCell ref="B177:C179"/>
    <mergeCell ref="D177:E177"/>
    <mergeCell ref="F177:H177"/>
    <mergeCell ref="I177:L177"/>
    <mergeCell ref="D178:E178"/>
    <mergeCell ref="F178:H178"/>
    <mergeCell ref="I178:L178"/>
    <mergeCell ref="D179:E179"/>
    <mergeCell ref="F179:H179"/>
    <mergeCell ref="I179:L179"/>
    <mergeCell ref="B180:C182"/>
    <mergeCell ref="D180:E180"/>
    <mergeCell ref="F180:H180"/>
    <mergeCell ref="I180:L180"/>
    <mergeCell ref="D181:E181"/>
    <mergeCell ref="F181:H181"/>
    <mergeCell ref="I181:L181"/>
    <mergeCell ref="D182:E182"/>
    <mergeCell ref="F182:H182"/>
    <mergeCell ref="I182:L182"/>
    <mergeCell ref="B183:C185"/>
    <mergeCell ref="D183:E183"/>
    <mergeCell ref="F183:H183"/>
    <mergeCell ref="I183:L183"/>
    <mergeCell ref="D184:E184"/>
    <mergeCell ref="F184:H184"/>
    <mergeCell ref="I184:L184"/>
    <mergeCell ref="D185:E185"/>
    <mergeCell ref="F185:H185"/>
    <mergeCell ref="I185:L185"/>
    <mergeCell ref="B201:C203"/>
    <mergeCell ref="D201:E201"/>
    <mergeCell ref="F201:H201"/>
    <mergeCell ref="I201:L201"/>
    <mergeCell ref="D202:E202"/>
    <mergeCell ref="F202:H202"/>
    <mergeCell ref="I202:L202"/>
    <mergeCell ref="D203:E203"/>
    <mergeCell ref="F203:H203"/>
    <mergeCell ref="I203:L203"/>
    <mergeCell ref="B186:C188"/>
    <mergeCell ref="D186:E186"/>
    <mergeCell ref="F186:H186"/>
    <mergeCell ref="I186:L186"/>
    <mergeCell ref="D187:E187"/>
    <mergeCell ref="F187:H187"/>
    <mergeCell ref="I187:L187"/>
    <mergeCell ref="D188:E188"/>
    <mergeCell ref="F188:H188"/>
    <mergeCell ref="I188:L188"/>
    <mergeCell ref="B192:C194"/>
    <mergeCell ref="D192:E192"/>
    <mergeCell ref="F210:H210"/>
    <mergeCell ref="I210:L210"/>
    <mergeCell ref="D211:E211"/>
    <mergeCell ref="F211:H211"/>
    <mergeCell ref="I211:L211"/>
    <mergeCell ref="D212:E212"/>
    <mergeCell ref="F212:H212"/>
    <mergeCell ref="I212:L212"/>
    <mergeCell ref="B213:C215"/>
    <mergeCell ref="D213:E213"/>
    <mergeCell ref="F213:H213"/>
    <mergeCell ref="I213:L213"/>
    <mergeCell ref="D214:E214"/>
    <mergeCell ref="F214:H214"/>
    <mergeCell ref="I214:L214"/>
    <mergeCell ref="D215:E215"/>
    <mergeCell ref="F215:H215"/>
    <mergeCell ref="I215:L215"/>
    <mergeCell ref="B219:C221"/>
    <mergeCell ref="D219:E219"/>
    <mergeCell ref="F219:H219"/>
    <mergeCell ref="I219:L219"/>
    <mergeCell ref="D220:E220"/>
    <mergeCell ref="F220:H220"/>
    <mergeCell ref="I220:L220"/>
    <mergeCell ref="D221:E221"/>
    <mergeCell ref="F221:H221"/>
    <mergeCell ref="I221:L221"/>
    <mergeCell ref="B228:C230"/>
    <mergeCell ref="D228:E228"/>
    <mergeCell ref="F228:H228"/>
    <mergeCell ref="I228:L228"/>
    <mergeCell ref="D229:E229"/>
    <mergeCell ref="F229:H229"/>
    <mergeCell ref="I229:L229"/>
    <mergeCell ref="D230:E230"/>
    <mergeCell ref="F230:H230"/>
    <mergeCell ref="I230:L230"/>
    <mergeCell ref="B225:C227"/>
    <mergeCell ref="D225:E225"/>
    <mergeCell ref="F225:H225"/>
    <mergeCell ref="I225:L225"/>
    <mergeCell ref="D226:E226"/>
    <mergeCell ref="F226:H226"/>
    <mergeCell ref="I226:L226"/>
    <mergeCell ref="D227:E227"/>
    <mergeCell ref="F227:H227"/>
    <mergeCell ref="I227:L227"/>
    <mergeCell ref="B222:C224"/>
    <mergeCell ref="D222:E222"/>
    <mergeCell ref="B237:C239"/>
    <mergeCell ref="D237:E237"/>
    <mergeCell ref="F237:H237"/>
    <mergeCell ref="I237:L237"/>
    <mergeCell ref="D238:E238"/>
    <mergeCell ref="F238:H238"/>
    <mergeCell ref="I238:L238"/>
    <mergeCell ref="D239:E239"/>
    <mergeCell ref="F239:H239"/>
    <mergeCell ref="I239:L239"/>
    <mergeCell ref="B246:C248"/>
    <mergeCell ref="D246:E246"/>
    <mergeCell ref="F246:H246"/>
    <mergeCell ref="I246:L246"/>
    <mergeCell ref="D247:E247"/>
    <mergeCell ref="F247:H247"/>
    <mergeCell ref="I247:L247"/>
    <mergeCell ref="D248:E248"/>
    <mergeCell ref="F248:H248"/>
    <mergeCell ref="I248:L248"/>
    <mergeCell ref="B243:C245"/>
    <mergeCell ref="D243:E243"/>
    <mergeCell ref="F243:H243"/>
    <mergeCell ref="I243:L243"/>
    <mergeCell ref="D244:E244"/>
    <mergeCell ref="F244:H244"/>
    <mergeCell ref="I244:L244"/>
    <mergeCell ref="D245:E245"/>
    <mergeCell ref="F245:H245"/>
    <mergeCell ref="I245:L245"/>
    <mergeCell ref="B240:C242"/>
    <mergeCell ref="D240:E240"/>
    <mergeCell ref="D250:E250"/>
    <mergeCell ref="F250:H250"/>
    <mergeCell ref="I250:L250"/>
    <mergeCell ref="D251:E251"/>
    <mergeCell ref="F251:H251"/>
    <mergeCell ref="I251:L251"/>
    <mergeCell ref="B258:C260"/>
    <mergeCell ref="D258:E258"/>
    <mergeCell ref="F258:H258"/>
    <mergeCell ref="I258:L258"/>
    <mergeCell ref="D259:E259"/>
    <mergeCell ref="F259:H259"/>
    <mergeCell ref="I259:L259"/>
    <mergeCell ref="D260:E260"/>
    <mergeCell ref="F260:H260"/>
    <mergeCell ref="I260:L260"/>
    <mergeCell ref="B352:C354"/>
    <mergeCell ref="D352:E352"/>
    <mergeCell ref="F352:H352"/>
    <mergeCell ref="I352:L352"/>
    <mergeCell ref="D353:E353"/>
    <mergeCell ref="F353:H353"/>
    <mergeCell ref="I353:L353"/>
    <mergeCell ref="D354:E354"/>
    <mergeCell ref="F354:H354"/>
    <mergeCell ref="I354:L354"/>
    <mergeCell ref="B261:C263"/>
    <mergeCell ref="D261:E261"/>
    <mergeCell ref="F261:H261"/>
    <mergeCell ref="I261:L261"/>
    <mergeCell ref="D262:E262"/>
    <mergeCell ref="F262:H262"/>
    <mergeCell ref="F267:H267"/>
    <mergeCell ref="I267:L267"/>
    <mergeCell ref="D268:E268"/>
    <mergeCell ref="F268:H268"/>
    <mergeCell ref="I268:L268"/>
    <mergeCell ref="D269:E269"/>
    <mergeCell ref="F269:H269"/>
    <mergeCell ref="I269:L269"/>
    <mergeCell ref="B278:C280"/>
    <mergeCell ref="D278:E278"/>
    <mergeCell ref="F278:H278"/>
    <mergeCell ref="I278:L278"/>
    <mergeCell ref="D279:E279"/>
    <mergeCell ref="F279:H279"/>
    <mergeCell ref="I279:L279"/>
    <mergeCell ref="D280:E280"/>
    <mergeCell ref="F280:H280"/>
    <mergeCell ref="I280:L280"/>
    <mergeCell ref="B267:C269"/>
    <mergeCell ref="D267:E267"/>
    <mergeCell ref="F355:H355"/>
    <mergeCell ref="I355:L355"/>
    <mergeCell ref="D356:E356"/>
    <mergeCell ref="F356:H356"/>
    <mergeCell ref="I356:L356"/>
    <mergeCell ref="D357:E357"/>
    <mergeCell ref="F357:H357"/>
    <mergeCell ref="I357:L357"/>
    <mergeCell ref="B358:C360"/>
    <mergeCell ref="D358:E358"/>
    <mergeCell ref="F358:H358"/>
    <mergeCell ref="I358:L358"/>
    <mergeCell ref="D359:E359"/>
    <mergeCell ref="F359:H359"/>
    <mergeCell ref="I359:L359"/>
    <mergeCell ref="D360:E360"/>
    <mergeCell ref="F360:H360"/>
    <mergeCell ref="I360:L360"/>
    <mergeCell ref="B355:C357"/>
    <mergeCell ref="D355:E355"/>
    <mergeCell ref="B367:C369"/>
    <mergeCell ref="D367:E367"/>
    <mergeCell ref="F367:H367"/>
    <mergeCell ref="I367:L367"/>
    <mergeCell ref="D368:E368"/>
    <mergeCell ref="F368:H368"/>
    <mergeCell ref="I368:L368"/>
    <mergeCell ref="D369:E369"/>
    <mergeCell ref="F369:H369"/>
    <mergeCell ref="I369:L369"/>
    <mergeCell ref="F361:H361"/>
    <mergeCell ref="I361:L361"/>
    <mergeCell ref="D362:E362"/>
    <mergeCell ref="F362:H362"/>
    <mergeCell ref="I362:L362"/>
    <mergeCell ref="D363:E363"/>
    <mergeCell ref="F363:H363"/>
    <mergeCell ref="I363:L363"/>
    <mergeCell ref="B364:C366"/>
    <mergeCell ref="D364:E364"/>
    <mergeCell ref="F364:H364"/>
    <mergeCell ref="I364:L364"/>
    <mergeCell ref="D365:E365"/>
    <mergeCell ref="F365:H365"/>
    <mergeCell ref="I365:L365"/>
    <mergeCell ref="D366:E366"/>
    <mergeCell ref="F366:H366"/>
    <mergeCell ref="I366:L366"/>
    <mergeCell ref="B361:C363"/>
    <mergeCell ref="D361:E361"/>
  </mergeCells>
  <printOptions horizontalCentered="1" verticalCentered="1"/>
  <pageMargins left="0.23622047244094491" right="0.23622047244094491" top="1.1023622047244095" bottom="1.1023622047244095" header="0.31496062992125984" footer="0.31496062992125984"/>
  <pageSetup paperSize="9" orientation="landscape" r:id="rId1"/>
  <headerFooter>
    <oddHeader>&amp;L&amp;G&amp;C&amp;"Arial,Normal"&amp;14&amp;K0032A0KURULUŞLAR ARASI İŞLEM ADEDİ
VE HACİMLERİ</oddHeader>
    <oddFooter>&amp;R&amp;"Arial,Normal"&amp;K0032A0&amp;P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Genel İstatistikler PTS</vt:lpstr>
      <vt:lpstr>Kuruluşlar Arası İşlem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Yenal Kucukoglu |Cardtek</dc:creator>
  <cp:lastModifiedBy>Bugra Ibac</cp:lastModifiedBy>
  <cp:lastPrinted>2019-07-09T08:37:10Z</cp:lastPrinted>
  <dcterms:created xsi:type="dcterms:W3CDTF">2019-07-09T07:24:51Z</dcterms:created>
  <dcterms:modified xsi:type="dcterms:W3CDTF">2026-04-01T06:51:21Z</dcterms:modified>
</cp:coreProperties>
</file>